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林業・森林\08_三好庁舎\01　森林整備担当\☆５,林道関係\05-1　工事関係（県営）\R6\02 川崎国見山線　池田工区\02-0 設計書（当初）\ppi\原稿\"/>
    </mc:Choice>
  </mc:AlternateContent>
  <xr:revisionPtr revIDLastSave="0" documentId="13_ncr:1_{9E3CA17D-694F-4A91-B16C-A2F5DCA887FF}" xr6:coauthVersionLast="47" xr6:coauthVersionMax="47" xr10:uidLastSave="{00000000-0000-0000-0000-000000000000}"/>
  <bookViews>
    <workbookView xWindow="29865" yWindow="600" windowWidth="23430" windowHeight="14415" xr2:uid="{005FE68C-2527-4B70-BFF1-7AA6709136FE}"/>
  </bookViews>
  <sheets>
    <sheet name="工事費内訳書" sheetId="2" r:id="rId1"/>
  </sheets>
  <definedNames>
    <definedName name="_xlnm.Print_Area" localSheetId="0">工事費内訳書!$A$1:$G$149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工事費内訳書!$G$149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工事費内訳書!$I$149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4" i="2" l="1"/>
  <c r="G143" i="2" s="1"/>
  <c r="G138" i="2" l="1"/>
  <c r="G137" i="2"/>
  <c r="G135" i="2"/>
  <c r="G134" i="2"/>
  <c r="G132" i="2"/>
  <c r="G130" i="2"/>
  <c r="G90" i="2" s="1"/>
  <c r="G89" i="2" s="1"/>
  <c r="G91" i="2"/>
  <c r="G87" i="2"/>
  <c r="G86" i="2" s="1"/>
  <c r="G85" i="2" s="1"/>
  <c r="G81" i="2"/>
  <c r="G80" i="2" s="1"/>
  <c r="G79" i="2" s="1"/>
  <c r="G70" i="2"/>
  <c r="G69" i="2" s="1"/>
  <c r="G68" i="2" s="1"/>
  <c r="G56" i="2"/>
  <c r="G55" i="2" s="1"/>
  <c r="G54" i="2" s="1"/>
  <c r="G51" i="2"/>
  <c r="G50" i="2" s="1"/>
  <c r="G49" i="2" s="1"/>
  <c r="G42" i="2"/>
  <c r="G41" i="2" s="1"/>
  <c r="G40" i="2" s="1"/>
  <c r="G37" i="2"/>
  <c r="G33" i="2"/>
  <c r="G27" i="2"/>
  <c r="G23" i="2"/>
  <c r="G15" i="2"/>
  <c r="G14" i="2" s="1"/>
  <c r="G13" i="2" s="1"/>
  <c r="G12" i="2" l="1"/>
  <c r="G11" i="2" s="1"/>
  <c r="G10" i="2" s="1"/>
  <c r="G148" i="2" s="1"/>
  <c r="G149" i="2" s="1"/>
</calcChain>
</file>

<file path=xl/sharedStrings.xml><?xml version="1.0" encoding="utf-8"?>
<sst xmlns="http://schemas.openxmlformats.org/spreadsheetml/2006/main" count="293" uniqueCount="146">
  <si>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</si>
  <si>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</si>
  <si>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</si>
  <si>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</si>
  <si>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</si>
  <si>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</si>
  <si>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</si>
  <si>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</si>
  <si>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</si>
  <si>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</si>
  <si>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</si>
  <si>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</si>
  <si>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</si>
  <si>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工事原価
_x000D_</t>
  </si>
  <si>
    <t>式</t>
  </si>
  <si>
    <t>直接工事費
_x000D_</t>
  </si>
  <si>
    <t>直接工事費(諸経費対象)
_x000D_</t>
  </si>
  <si>
    <t>切土　礫質土
_x000D_</t>
  </si>
  <si>
    <t>m3</t>
  </si>
  <si>
    <t>㎡</t>
  </si>
  <si>
    <t>切土　軟岩(Ⅰ)A
_x000D_</t>
  </si>
  <si>
    <t>盛土
_x000D_</t>
  </si>
  <si>
    <t>残土処分費
_x000D_</t>
  </si>
  <si>
    <t>残土処分費
_x000D_建設発生土</t>
  </si>
  <si>
    <t>路面工
_x000D_</t>
  </si>
  <si>
    <t>溶接金網敷設工
_x000D_￠6.0×150×150</t>
  </si>
  <si>
    <t>ｍ</t>
  </si>
  <si>
    <t>法面保護工
_x000D_</t>
  </si>
  <si>
    <t>擁壁工
_x000D_</t>
  </si>
  <si>
    <t>キャットウォーク
_x000D_</t>
  </si>
  <si>
    <t>基礎栗石工
_x000D_20cm,敷均し</t>
  </si>
  <si>
    <t>硬質ポリ塩化ビニル管
_x000D_薄肉管VU　径65　 長4.0m</t>
  </si>
  <si>
    <t>本</t>
  </si>
  <si>
    <t>水抜フィルター
_x000D_φ65mm用</t>
  </si>
  <si>
    <t>個</t>
  </si>
  <si>
    <t>排水施設工
_x000D_</t>
  </si>
  <si>
    <t>溝渠工（グレーチング）
_x000D_NO.473+7.9</t>
  </si>
  <si>
    <t>鋼製グレーチング(圧接型受枠付)
_x000D_横断Ｔ－25　995×400×55</t>
  </si>
  <si>
    <t>組</t>
  </si>
  <si>
    <t>石積工
_x000D_</t>
  </si>
  <si>
    <t>道路付属施設工
_x000D_</t>
  </si>
  <si>
    <t>ガードレール設置工
_x000D_</t>
  </si>
  <si>
    <t>補強鉄筋　D13mm
_x000D_13mm以下</t>
  </si>
  <si>
    <t>ton</t>
  </si>
  <si>
    <t>仮設工
_x000D_</t>
  </si>
  <si>
    <t>№472～№480
_x000D_</t>
  </si>
  <si>
    <t>支障木処理工
_x000D_</t>
  </si>
  <si>
    <t>伐採費
_x000D_</t>
  </si>
  <si>
    <t>伐採費（スギ）
_x000D_NO.474+12～NO.481</t>
  </si>
  <si>
    <t>スギ　伐採費
_x000D_胸高直径　24cm</t>
  </si>
  <si>
    <t>スギ　伐採費
_x000D_胸高直径　26cm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</si>
  <si>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</si>
  <si>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</si>
  <si>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</si>
  <si>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</si>
  <si>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</si>
  <si>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</si>
  <si>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</si>
  <si>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</si>
  <si>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36cm</t>
  </si>
  <si>
    <t>スギ　伐採費
_x000D_胸高直径　37cm</t>
  </si>
  <si>
    <t>スギ　伐採費
_x000D_胸高直径　38cm</t>
  </si>
  <si>
    <t>スギ　伐採費
_x000D_胸高直径　39cm</t>
  </si>
  <si>
    <t>スギ　伐採費
_x000D_胸高直径　40cm</t>
  </si>
  <si>
    <t>スギ　伐採費
_x000D_胸高直径　41cm</t>
  </si>
  <si>
    <t>スギ　伐採費
_x000D_胸高直径　42cm</t>
  </si>
  <si>
    <t>スギ　伐採費
_x000D_胸高直径　43cm</t>
  </si>
  <si>
    <t>スギ　伐採費
_x000D_胸高直径　44cm</t>
  </si>
  <si>
    <t>スギ　伐採費
_x000D_胸高直径　45cm</t>
  </si>
  <si>
    <t>スギ　伐採費
_x000D_胸高直径　46cm</t>
  </si>
  <si>
    <t>スギ　伐採費
_x000D_胸高直径　47cm</t>
  </si>
  <si>
    <t>スギ　伐採費
_x000D_胸高直径　48cm</t>
  </si>
  <si>
    <t>スギ　伐採費
_x000D_胸高直径　49cm</t>
  </si>
  <si>
    <t>スギ　伐採費
_x000D_胸高直径　50cm</t>
  </si>
  <si>
    <t>スギ　伐採費
_x000D_胸高直径　51cm</t>
  </si>
  <si>
    <t>スギ　伐採費
_x000D_胸高直径　53cm</t>
  </si>
  <si>
    <t>スギ　伐採費
_x000D_胸高直径　54cm</t>
  </si>
  <si>
    <t>スギ　伐採費
_x000D_胸高直径　55cm</t>
  </si>
  <si>
    <t>スギ　伐採費
_x000D_胸高直径　56cm</t>
  </si>
  <si>
    <t>スギ　伐採費
_x000D_胸高直径　57cm</t>
  </si>
  <si>
    <t>スギ　伐採費
_x000D_胸高直径　58cm</t>
  </si>
  <si>
    <t>スギ　伐採費
_x000D_胸高直径　60cm</t>
  </si>
  <si>
    <t>スギ　伐採費
_x000D_胸高直径　61cm</t>
  </si>
  <si>
    <t>スギ　伐採費
_x000D_胸高直径　63cm</t>
  </si>
  <si>
    <t>スギ　伐採費
_x000D_胸高直径　64cm</t>
  </si>
  <si>
    <t>スギ　伐採費
_x000D_胸高直径　76cm</t>
  </si>
  <si>
    <t>スギ　伐採費
_x000D_胸高直径　80cm</t>
  </si>
  <si>
    <t>伐採費(ヒノキ)
_x000D_NO.474+12～NO.481</t>
  </si>
  <si>
    <t>ヒノキ　伐採費
_x000D_胸高直径　45cm</t>
  </si>
  <si>
    <t>伐採費(雑木)
_x000D_NO.474+12～NO.481</t>
  </si>
  <si>
    <t>雑木　伐採費
_x000D_胸高直径　13cm</t>
  </si>
  <si>
    <t>枝条片付
_x000D_</t>
  </si>
  <si>
    <t>枝条片付
_x000D_１種</t>
  </si>
  <si>
    <t>根株処理
_x000D_</t>
  </si>
  <si>
    <t>根株処理（本線で発生分）
_x000D_起点より5.94㎞手前の土場に仮置き</t>
  </si>
  <si>
    <t>根株運搬　10t　L=5.94km
_x000D_</t>
  </si>
  <si>
    <t>木材チップ化
_x000D_投入・破砕・チップ材仮置き</t>
  </si>
  <si>
    <t>チップ運搬　10t　L=5.94km
_x000D_</t>
  </si>
  <si>
    <t>丸太筋工(皮剥無　先端加工有　2本筋工)
_x000D_</t>
  </si>
  <si>
    <t>間接工事費
_x000D_</t>
  </si>
  <si>
    <t>共通仮設費
_x000D_</t>
  </si>
  <si>
    <t>共通仮設費（率計上）
_x000D_</t>
  </si>
  <si>
    <t>現場管理費
_x000D_</t>
  </si>
  <si>
    <t>一般管理費等
_x000D_</t>
  </si>
  <si>
    <t>工事価格
_x000D_</t>
  </si>
  <si>
    <t xml:space="preserve">土工
</t>
    <phoneticPr fontId="2"/>
  </si>
  <si>
    <t>地山掘削工（床堀）　礫質土
機械掘削</t>
    <rPh sb="14" eb="16">
      <t>キカイ</t>
    </rPh>
    <phoneticPr fontId="2"/>
  </si>
  <si>
    <t>埋戻し
機械埋戻し</t>
    <rPh sb="4" eb="6">
      <t>キカイ</t>
    </rPh>
    <phoneticPr fontId="2"/>
  </si>
  <si>
    <t>地山掘削工（片切）　礫質土
機械掘削</t>
    <rPh sb="14" eb="16">
      <t>キカイ</t>
    </rPh>
    <rPh sb="16" eb="18">
      <t>クッサク</t>
    </rPh>
    <phoneticPr fontId="2"/>
  </si>
  <si>
    <t>地山掘削工（オープンカット）　礫質土
機械掘削</t>
    <rPh sb="19" eb="21">
      <t>キカイ</t>
    </rPh>
    <phoneticPr fontId="2"/>
  </si>
  <si>
    <t>掘削工積込　礫質土
機械積込</t>
    <rPh sb="10" eb="12">
      <t>キカイ</t>
    </rPh>
    <phoneticPr fontId="2"/>
  </si>
  <si>
    <t>掘削工積込　（床堀部崩土）礫質土
機械積込</t>
    <rPh sb="17" eb="19">
      <t>キカイ</t>
    </rPh>
    <phoneticPr fontId="2"/>
  </si>
  <si>
    <t>切土法面整形　礫質土
機械法面整形</t>
    <rPh sb="11" eb="17">
      <t>キカイノリメンセイケイ</t>
    </rPh>
    <phoneticPr fontId="2"/>
  </si>
  <si>
    <t>地山掘削工（片切）　軟岩(Ⅰ)A
機械掘削</t>
    <rPh sb="17" eb="21">
      <t>キカイクッサク</t>
    </rPh>
    <phoneticPr fontId="2"/>
  </si>
  <si>
    <t>掘削工積込　軟岩(Ⅰ)A
機械積込</t>
    <rPh sb="13" eb="15">
      <t>キカイ</t>
    </rPh>
    <phoneticPr fontId="2"/>
  </si>
  <si>
    <t>切土法面整形　軟岩(Ⅰ)A
機械法面整形</t>
    <rPh sb="14" eb="20">
      <t>キカイノリメンセイケイ</t>
    </rPh>
    <phoneticPr fontId="2"/>
  </si>
  <si>
    <t>路床盛土
路床,敷均し</t>
    <phoneticPr fontId="2"/>
  </si>
  <si>
    <t>路床盛土
路床,締固め</t>
    <phoneticPr fontId="2"/>
  </si>
  <si>
    <t>路体盛土
路体・築堤,敷均し締固め</t>
    <phoneticPr fontId="2"/>
  </si>
  <si>
    <t>機械運搬　礫質土
L=0.05km</t>
    <rPh sb="0" eb="2">
      <t>キカイ</t>
    </rPh>
    <phoneticPr fontId="2"/>
  </si>
  <si>
    <t>機械運搬　軟岩
L=0.05km</t>
    <rPh sb="0" eb="2">
      <t>キカイ</t>
    </rPh>
    <phoneticPr fontId="2"/>
  </si>
  <si>
    <t>捨土</t>
    <phoneticPr fontId="2"/>
  </si>
  <si>
    <t>機械運搬　礫質土
L=8.549km</t>
    <rPh sb="0" eb="2">
      <t>キカイ</t>
    </rPh>
    <phoneticPr fontId="2"/>
  </si>
  <si>
    <t>機械運搬　（床堀部崩土）礫質土
L=8.549km</t>
    <rPh sb="0" eb="2">
      <t>キカイ</t>
    </rPh>
    <phoneticPr fontId="2"/>
  </si>
  <si>
    <t>機械運搬　軟岩Ⅰ
L=8.549km</t>
    <rPh sb="0" eb="2">
      <t>キカイ</t>
    </rPh>
    <phoneticPr fontId="2"/>
  </si>
  <si>
    <t>コンクリート路面工
No.469～N0.474</t>
    <phoneticPr fontId="2"/>
  </si>
  <si>
    <t>コンクリート路面工
W/C≦60%、18-8-40（高炉）,t=0.15ｍ</t>
    <phoneticPr fontId="2"/>
  </si>
  <si>
    <t>不陸整正</t>
    <phoneticPr fontId="2"/>
  </si>
  <si>
    <t>舗装止め丸太工
H170×L2,000mm</t>
    <phoneticPr fontId="2"/>
  </si>
  <si>
    <t xml:space="preserve">均し型枠
</t>
    <phoneticPr fontId="2"/>
  </si>
  <si>
    <t>伸縮継目（目地板取付）
瀝青繊維質目地板 t=10mm</t>
    <phoneticPr fontId="2"/>
  </si>
  <si>
    <t xml:space="preserve">丸太伏工
SL=2m
</t>
    <phoneticPr fontId="2"/>
  </si>
  <si>
    <t>養生マット
種子・肥料無し</t>
    <phoneticPr fontId="2"/>
  </si>
  <si>
    <t>擁壁工(コンクリート)
No.469+15～No.471+19.5</t>
    <phoneticPr fontId="2"/>
  </si>
  <si>
    <t xml:space="preserve">コンクリート擁壁工
一般養生,W/C≦60%、18-8-40（高炉）
</t>
    <phoneticPr fontId="2"/>
  </si>
  <si>
    <t xml:space="preserve">型枠
</t>
    <phoneticPr fontId="2"/>
  </si>
  <si>
    <t>目地板 森林
瀝青繊維質目地板 t=10mm</t>
    <phoneticPr fontId="2"/>
  </si>
  <si>
    <t>コンクリート擁壁工
一般養生,延長無し,18-8-40(高炉)</t>
    <phoneticPr fontId="2"/>
  </si>
  <si>
    <t>石材運搬　割栗石</t>
    <phoneticPr fontId="2"/>
  </si>
  <si>
    <t xml:space="preserve">基面整正
</t>
    <phoneticPr fontId="2"/>
  </si>
  <si>
    <t>コンクリート（受台）
小型構造物,人力打設,18-8-40(高炉),一般養生</t>
    <phoneticPr fontId="2"/>
  </si>
  <si>
    <t>地山掘削工（床堀）礫質土
機械掘削</t>
    <rPh sb="13" eb="15">
      <t>キカイ</t>
    </rPh>
    <phoneticPr fontId="2"/>
  </si>
  <si>
    <t>敷コンクリ-ト＋小口止コンクリ-ト
小型構造物,人力打設,18-8-40(高炉),一般養生</t>
    <phoneticPr fontId="2"/>
  </si>
  <si>
    <t xml:space="preserve">型枠（＋小口止）
</t>
    <phoneticPr fontId="2"/>
  </si>
  <si>
    <t>ガードレール
ｺﾝｸﾘｰﾄ建込,塗装品C-2B</t>
    <phoneticPr fontId="2"/>
  </si>
  <si>
    <t>Ｒ６三林　林開川崎国見山線池田　三好市　開設工事（担い手確保型）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</si>
</sst>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34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>
      <alignment vertical="top" wrapText="1"/>
    </xf>
  </cellXfs>
  <cellStyles count="5">
    <cellStyle name="標準" xfId="0" builtinId="0"/>
    <cellStyle name="標準 2" xfId="1" xr:uid="{90E31AB6-E462-451A-8E3B-E719187C3EBC}"/>
    <cellStyle name="標準_75雛形" xfId="3" xr:uid="{DB50636A-3873-4575-A732-E3B1D8AB14EB}"/>
    <cellStyle name="標準_75雛形_1" xfId="4" xr:uid="{F586402C-69C3-4115-A1E2-A68BF6977211}"/>
    <cellStyle name="標準_内訳書サンプル" xfId="2" xr:uid="{947C6DA8-6777-422B-BCBC-14388D388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CCAC-0426-4DDA-A1B9-61FF03E05C78}">
  <sheetPr codeName="Sheet22"/>
  <dimension ref="A1:J151"/>
  <sheetViews>
    <sheetView showGridLines="0" tabSelected="1" view="pageBreakPreview" zoomScaleNormal="100" zoomScaleSheetLayoutView="100" workbookViewId="0">
      <selection activeCell="F11" sqref="F11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24"/>
      <c r="G3" s="24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24"/>
      <c r="G4" s="24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24"/>
      <c r="G5" s="24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25" t="s">
        <v>3</v>
      </c>
      <c r="B7" s="25"/>
      <c r="C7" s="25"/>
      <c r="D7" s="25"/>
      <c r="E7" s="25"/>
      <c r="F7" s="25"/>
      <c r="G7" s="25"/>
      <c r="H7" s="2"/>
      <c r="I7" s="2"/>
      <c r="J7" s="2"/>
    </row>
    <row r="8" spans="1:10" ht="11.25" customHeight="1" x14ac:dyDescent="0.15">
      <c r="A8" s="4" t="s">
        <v>4</v>
      </c>
      <c r="B8" s="26" t="s">
        <v>145</v>
      </c>
      <c r="C8" s="26"/>
      <c r="D8" s="26"/>
      <c r="E8" s="26"/>
      <c r="F8" s="26"/>
      <c r="G8" s="26"/>
      <c r="H8" s="2"/>
      <c r="I8" s="2"/>
      <c r="J8" s="2"/>
    </row>
    <row r="9" spans="1:10" ht="11.25" customHeight="1" x14ac:dyDescent="0.15">
      <c r="A9" s="21" t="s">
        <v>5</v>
      </c>
      <c r="B9" s="22"/>
      <c r="C9" s="22"/>
      <c r="D9" s="23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15">
      <c r="A10" s="30" t="s">
        <v>13</v>
      </c>
      <c r="B10" s="31"/>
      <c r="C10" s="31"/>
      <c r="D10" s="32"/>
      <c r="E10" s="12" t="s">
        <v>14</v>
      </c>
      <c r="F10" s="13">
        <v>1</v>
      </c>
      <c r="G10" s="14">
        <f>+G11+G143</f>
        <v>0</v>
      </c>
      <c r="H10" s="2"/>
      <c r="I10" s="15">
        <v>1</v>
      </c>
      <c r="J10" s="15"/>
    </row>
    <row r="11" spans="1:10" ht="42" customHeight="1" x14ac:dyDescent="0.15">
      <c r="A11" s="30" t="s">
        <v>15</v>
      </c>
      <c r="B11" s="31"/>
      <c r="C11" s="31"/>
      <c r="D11" s="32"/>
      <c r="E11" s="12" t="s">
        <v>14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 x14ac:dyDescent="0.15">
      <c r="A12" s="30" t="s">
        <v>16</v>
      </c>
      <c r="B12" s="31"/>
      <c r="C12" s="31"/>
      <c r="D12" s="32"/>
      <c r="E12" s="12" t="s">
        <v>14</v>
      </c>
      <c r="F12" s="13">
        <v>1</v>
      </c>
      <c r="G12" s="14">
        <f>+G13+G40+G49+G54+G68+G79+G85+G89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3" t="s">
        <v>105</v>
      </c>
      <c r="C13" s="31"/>
      <c r="D13" s="32"/>
      <c r="E13" s="12" t="s">
        <v>14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3" t="s">
        <v>105</v>
      </c>
      <c r="D14" s="32"/>
      <c r="E14" s="12" t="s">
        <v>14</v>
      </c>
      <c r="F14" s="13">
        <v>1</v>
      </c>
      <c r="G14" s="14">
        <f>+G15+G23+G27+G33+G37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17</v>
      </c>
      <c r="E15" s="12" t="s">
        <v>14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19" t="s">
        <v>106</v>
      </c>
      <c r="E16" s="12" t="s">
        <v>18</v>
      </c>
      <c r="F16" s="13">
        <v>425</v>
      </c>
      <c r="G16" s="20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19" t="s">
        <v>107</v>
      </c>
      <c r="E17" s="12" t="s">
        <v>18</v>
      </c>
      <c r="F17" s="13">
        <v>404</v>
      </c>
      <c r="G17" s="20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19" t="s">
        <v>108</v>
      </c>
      <c r="E18" s="12" t="s">
        <v>18</v>
      </c>
      <c r="F18" s="13">
        <v>2820</v>
      </c>
      <c r="G18" s="20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19" t="s">
        <v>109</v>
      </c>
      <c r="E19" s="12" t="s">
        <v>18</v>
      </c>
      <c r="F19" s="13">
        <v>2113</v>
      </c>
      <c r="G19" s="20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19" t="s">
        <v>110</v>
      </c>
      <c r="E20" s="12" t="s">
        <v>18</v>
      </c>
      <c r="F20" s="13">
        <v>4671</v>
      </c>
      <c r="G20" s="20"/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19" t="s">
        <v>111</v>
      </c>
      <c r="E21" s="12" t="s">
        <v>18</v>
      </c>
      <c r="F21" s="13">
        <v>197</v>
      </c>
      <c r="G21" s="20"/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19" t="s">
        <v>112</v>
      </c>
      <c r="E22" s="12" t="s">
        <v>19</v>
      </c>
      <c r="F22" s="13">
        <v>1924.1</v>
      </c>
      <c r="G22" s="20"/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11"/>
      <c r="D23" s="19" t="s">
        <v>20</v>
      </c>
      <c r="E23" s="12" t="s">
        <v>14</v>
      </c>
      <c r="F23" s="13">
        <v>1</v>
      </c>
      <c r="G23" s="14">
        <f>+G24+G25+G26</f>
        <v>0</v>
      </c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19" t="s">
        <v>113</v>
      </c>
      <c r="E24" s="12" t="s">
        <v>18</v>
      </c>
      <c r="F24" s="13">
        <v>43</v>
      </c>
      <c r="G24" s="20"/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19" t="s">
        <v>114</v>
      </c>
      <c r="E25" s="12" t="s">
        <v>18</v>
      </c>
      <c r="F25" s="13">
        <v>37</v>
      </c>
      <c r="G25" s="20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19" t="s">
        <v>115</v>
      </c>
      <c r="E26" s="12" t="s">
        <v>19</v>
      </c>
      <c r="F26" s="13">
        <v>55.8</v>
      </c>
      <c r="G26" s="20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19" t="s">
        <v>21</v>
      </c>
      <c r="E27" s="12" t="s">
        <v>14</v>
      </c>
      <c r="F27" s="13">
        <v>1</v>
      </c>
      <c r="G27" s="14">
        <f>+G28+G29+G30+G31+G32</f>
        <v>0</v>
      </c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11"/>
      <c r="D28" s="19" t="s">
        <v>116</v>
      </c>
      <c r="E28" s="12" t="s">
        <v>18</v>
      </c>
      <c r="F28" s="13">
        <v>277</v>
      </c>
      <c r="G28" s="20"/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19" t="s">
        <v>117</v>
      </c>
      <c r="E29" s="12" t="s">
        <v>18</v>
      </c>
      <c r="F29" s="13">
        <v>160</v>
      </c>
      <c r="G29" s="20"/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19" t="s">
        <v>118</v>
      </c>
      <c r="E30" s="12" t="s">
        <v>18</v>
      </c>
      <c r="F30" s="13">
        <v>160</v>
      </c>
      <c r="G30" s="20"/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19" t="s">
        <v>119</v>
      </c>
      <c r="E31" s="12" t="s">
        <v>18</v>
      </c>
      <c r="F31" s="13">
        <v>450</v>
      </c>
      <c r="G31" s="20"/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11"/>
      <c r="D32" s="19" t="s">
        <v>120</v>
      </c>
      <c r="E32" s="12" t="s">
        <v>18</v>
      </c>
      <c r="F32" s="13">
        <v>4</v>
      </c>
      <c r="G32" s="20"/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11"/>
      <c r="D33" s="19" t="s">
        <v>121</v>
      </c>
      <c r="E33" s="12" t="s">
        <v>14</v>
      </c>
      <c r="F33" s="13">
        <v>1</v>
      </c>
      <c r="G33" s="14">
        <f>+G34+G35+G36</f>
        <v>0</v>
      </c>
      <c r="H33" s="2"/>
      <c r="I33" s="15">
        <v>24</v>
      </c>
      <c r="J33" s="15">
        <v>4</v>
      </c>
    </row>
    <row r="34" spans="1:10" ht="42" customHeight="1" x14ac:dyDescent="0.15">
      <c r="A34" s="10"/>
      <c r="B34" s="11"/>
      <c r="C34" s="11"/>
      <c r="D34" s="19" t="s">
        <v>122</v>
      </c>
      <c r="E34" s="12" t="s">
        <v>18</v>
      </c>
      <c r="F34" s="13">
        <v>4221</v>
      </c>
      <c r="G34" s="20"/>
      <c r="H34" s="2"/>
      <c r="I34" s="15">
        <v>25</v>
      </c>
      <c r="J34" s="15">
        <v>4</v>
      </c>
    </row>
    <row r="35" spans="1:10" ht="42" customHeight="1" x14ac:dyDescent="0.15">
      <c r="A35" s="10"/>
      <c r="B35" s="11"/>
      <c r="C35" s="11"/>
      <c r="D35" s="19" t="s">
        <v>123</v>
      </c>
      <c r="E35" s="12" t="s">
        <v>18</v>
      </c>
      <c r="F35" s="13">
        <v>197</v>
      </c>
      <c r="G35" s="20"/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19" t="s">
        <v>124</v>
      </c>
      <c r="E36" s="12" t="s">
        <v>18</v>
      </c>
      <c r="F36" s="13">
        <v>34</v>
      </c>
      <c r="G36" s="20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11"/>
      <c r="D37" s="19" t="s">
        <v>22</v>
      </c>
      <c r="E37" s="12" t="s">
        <v>14</v>
      </c>
      <c r="F37" s="13">
        <v>1</v>
      </c>
      <c r="G37" s="14">
        <f>+G38+G39</f>
        <v>0</v>
      </c>
      <c r="H37" s="2"/>
      <c r="I37" s="15">
        <v>28</v>
      </c>
      <c r="J37" s="15">
        <v>4</v>
      </c>
    </row>
    <row r="38" spans="1:10" ht="42" customHeight="1" x14ac:dyDescent="0.15">
      <c r="A38" s="10"/>
      <c r="B38" s="11"/>
      <c r="C38" s="11"/>
      <c r="D38" s="19" t="s">
        <v>23</v>
      </c>
      <c r="E38" s="12" t="s">
        <v>18</v>
      </c>
      <c r="F38" s="13">
        <v>4255</v>
      </c>
      <c r="G38" s="20"/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19" t="s">
        <v>23</v>
      </c>
      <c r="E39" s="12" t="s">
        <v>18</v>
      </c>
      <c r="F39" s="13">
        <v>197</v>
      </c>
      <c r="G39" s="20"/>
      <c r="H39" s="2"/>
      <c r="I39" s="15">
        <v>30</v>
      </c>
      <c r="J39" s="15">
        <v>4</v>
      </c>
    </row>
    <row r="40" spans="1:10" ht="42" customHeight="1" x14ac:dyDescent="0.15">
      <c r="A40" s="10"/>
      <c r="B40" s="33" t="s">
        <v>24</v>
      </c>
      <c r="C40" s="31"/>
      <c r="D40" s="32"/>
      <c r="E40" s="12" t="s">
        <v>14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 x14ac:dyDescent="0.15">
      <c r="A41" s="10"/>
      <c r="B41" s="11"/>
      <c r="C41" s="33" t="s">
        <v>24</v>
      </c>
      <c r="D41" s="32"/>
      <c r="E41" s="12" t="s">
        <v>14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 x14ac:dyDescent="0.15">
      <c r="A42" s="10"/>
      <c r="B42" s="11"/>
      <c r="C42" s="11"/>
      <c r="D42" s="19" t="s">
        <v>125</v>
      </c>
      <c r="E42" s="12" t="s">
        <v>14</v>
      </c>
      <c r="F42" s="13">
        <v>1</v>
      </c>
      <c r="G42" s="14">
        <f>+G43+G44+G45+G46+G47+G48</f>
        <v>0</v>
      </c>
      <c r="H42" s="2"/>
      <c r="I42" s="15">
        <v>33</v>
      </c>
      <c r="J42" s="15">
        <v>4</v>
      </c>
    </row>
    <row r="43" spans="1:10" ht="42" customHeight="1" x14ac:dyDescent="0.15">
      <c r="A43" s="10"/>
      <c r="B43" s="11"/>
      <c r="C43" s="11"/>
      <c r="D43" s="19" t="s">
        <v>126</v>
      </c>
      <c r="E43" s="12" t="s">
        <v>19</v>
      </c>
      <c r="F43" s="13">
        <v>433.7</v>
      </c>
      <c r="G43" s="20"/>
      <c r="H43" s="2"/>
      <c r="I43" s="15">
        <v>34</v>
      </c>
      <c r="J43" s="15">
        <v>4</v>
      </c>
    </row>
    <row r="44" spans="1:10" ht="42" customHeight="1" x14ac:dyDescent="0.15">
      <c r="A44" s="10"/>
      <c r="B44" s="11"/>
      <c r="C44" s="11"/>
      <c r="D44" s="19" t="s">
        <v>127</v>
      </c>
      <c r="E44" s="12" t="s">
        <v>19</v>
      </c>
      <c r="F44" s="13">
        <v>433.7</v>
      </c>
      <c r="G44" s="20"/>
      <c r="H44" s="2"/>
      <c r="I44" s="15">
        <v>35</v>
      </c>
      <c r="J44" s="15">
        <v>4</v>
      </c>
    </row>
    <row r="45" spans="1:10" ht="42" customHeight="1" x14ac:dyDescent="0.15">
      <c r="A45" s="10"/>
      <c r="B45" s="11"/>
      <c r="C45" s="11"/>
      <c r="D45" s="19" t="s">
        <v>25</v>
      </c>
      <c r="E45" s="12" t="s">
        <v>19</v>
      </c>
      <c r="F45" s="13">
        <v>413.7</v>
      </c>
      <c r="G45" s="20"/>
      <c r="H45" s="2"/>
      <c r="I45" s="15">
        <v>36</v>
      </c>
      <c r="J45" s="15">
        <v>4</v>
      </c>
    </row>
    <row r="46" spans="1:10" ht="42" customHeight="1" x14ac:dyDescent="0.15">
      <c r="A46" s="10"/>
      <c r="B46" s="11"/>
      <c r="C46" s="11"/>
      <c r="D46" s="19" t="s">
        <v>128</v>
      </c>
      <c r="E46" s="12" t="s">
        <v>26</v>
      </c>
      <c r="F46" s="13">
        <v>129.6</v>
      </c>
      <c r="G46" s="20"/>
      <c r="H46" s="2"/>
      <c r="I46" s="15">
        <v>37</v>
      </c>
      <c r="J46" s="15">
        <v>4</v>
      </c>
    </row>
    <row r="47" spans="1:10" ht="42" customHeight="1" x14ac:dyDescent="0.15">
      <c r="A47" s="10"/>
      <c r="B47" s="11"/>
      <c r="C47" s="11"/>
      <c r="D47" s="19" t="s">
        <v>129</v>
      </c>
      <c r="E47" s="12" t="s">
        <v>19</v>
      </c>
      <c r="F47" s="13">
        <v>0.8</v>
      </c>
      <c r="G47" s="20"/>
      <c r="H47" s="2"/>
      <c r="I47" s="15">
        <v>38</v>
      </c>
      <c r="J47" s="15">
        <v>4</v>
      </c>
    </row>
    <row r="48" spans="1:10" ht="42" customHeight="1" x14ac:dyDescent="0.15">
      <c r="A48" s="10"/>
      <c r="B48" s="11"/>
      <c r="C48" s="11"/>
      <c r="D48" s="19" t="s">
        <v>130</v>
      </c>
      <c r="E48" s="12" t="s">
        <v>19</v>
      </c>
      <c r="F48" s="13">
        <v>4.5</v>
      </c>
      <c r="G48" s="20"/>
      <c r="H48" s="2"/>
      <c r="I48" s="15">
        <v>39</v>
      </c>
      <c r="J48" s="15">
        <v>4</v>
      </c>
    </row>
    <row r="49" spans="1:10" ht="42" customHeight="1" x14ac:dyDescent="0.15">
      <c r="A49" s="10"/>
      <c r="B49" s="33" t="s">
        <v>27</v>
      </c>
      <c r="C49" s="31"/>
      <c r="D49" s="32"/>
      <c r="E49" s="12" t="s">
        <v>14</v>
      </c>
      <c r="F49" s="13">
        <v>1</v>
      </c>
      <c r="G49" s="14">
        <f>+G50</f>
        <v>0</v>
      </c>
      <c r="H49" s="2"/>
      <c r="I49" s="15">
        <v>40</v>
      </c>
      <c r="J49" s="15">
        <v>2</v>
      </c>
    </row>
    <row r="50" spans="1:10" ht="42" customHeight="1" x14ac:dyDescent="0.15">
      <c r="A50" s="10"/>
      <c r="B50" s="11"/>
      <c r="C50" s="33" t="s">
        <v>27</v>
      </c>
      <c r="D50" s="32"/>
      <c r="E50" s="12" t="s">
        <v>14</v>
      </c>
      <c r="F50" s="13">
        <v>1</v>
      </c>
      <c r="G50" s="14">
        <f>+G51</f>
        <v>0</v>
      </c>
      <c r="H50" s="2"/>
      <c r="I50" s="15">
        <v>41</v>
      </c>
      <c r="J50" s="15">
        <v>3</v>
      </c>
    </row>
    <row r="51" spans="1:10" ht="42" customHeight="1" x14ac:dyDescent="0.15">
      <c r="A51" s="10"/>
      <c r="B51" s="11"/>
      <c r="C51" s="11"/>
      <c r="D51" s="19" t="s">
        <v>27</v>
      </c>
      <c r="E51" s="12" t="s">
        <v>14</v>
      </c>
      <c r="F51" s="13">
        <v>1</v>
      </c>
      <c r="G51" s="14">
        <f>+G52+G53</f>
        <v>0</v>
      </c>
      <c r="H51" s="2"/>
      <c r="I51" s="15">
        <v>42</v>
      </c>
      <c r="J51" s="15">
        <v>4</v>
      </c>
    </row>
    <row r="52" spans="1:10" ht="42" customHeight="1" x14ac:dyDescent="0.15">
      <c r="A52" s="10"/>
      <c r="B52" s="11"/>
      <c r="C52" s="11"/>
      <c r="D52" s="19" t="s">
        <v>131</v>
      </c>
      <c r="E52" s="12" t="s">
        <v>26</v>
      </c>
      <c r="F52" s="13">
        <v>35</v>
      </c>
      <c r="G52" s="20"/>
      <c r="H52" s="2"/>
      <c r="I52" s="15">
        <v>43</v>
      </c>
      <c r="J52" s="15">
        <v>4</v>
      </c>
    </row>
    <row r="53" spans="1:10" ht="42" customHeight="1" x14ac:dyDescent="0.15">
      <c r="A53" s="10"/>
      <c r="B53" s="11"/>
      <c r="C53" s="11"/>
      <c r="D53" s="19" t="s">
        <v>132</v>
      </c>
      <c r="E53" s="12" t="s">
        <v>19</v>
      </c>
      <c r="F53" s="13">
        <v>470</v>
      </c>
      <c r="G53" s="20"/>
      <c r="H53" s="2"/>
      <c r="I53" s="15">
        <v>44</v>
      </c>
      <c r="J53" s="15">
        <v>4</v>
      </c>
    </row>
    <row r="54" spans="1:10" ht="42" customHeight="1" x14ac:dyDescent="0.15">
      <c r="A54" s="10"/>
      <c r="B54" s="33" t="s">
        <v>28</v>
      </c>
      <c r="C54" s="31"/>
      <c r="D54" s="32"/>
      <c r="E54" s="12" t="s">
        <v>14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 x14ac:dyDescent="0.15">
      <c r="A55" s="10"/>
      <c r="B55" s="11"/>
      <c r="C55" s="33" t="s">
        <v>28</v>
      </c>
      <c r="D55" s="32"/>
      <c r="E55" s="12" t="s">
        <v>14</v>
      </c>
      <c r="F55" s="13">
        <v>1</v>
      </c>
      <c r="G55" s="14">
        <f>+G56</f>
        <v>0</v>
      </c>
      <c r="H55" s="2"/>
      <c r="I55" s="15">
        <v>46</v>
      </c>
      <c r="J55" s="15">
        <v>3</v>
      </c>
    </row>
    <row r="56" spans="1:10" ht="42" customHeight="1" x14ac:dyDescent="0.15">
      <c r="A56" s="10"/>
      <c r="B56" s="11"/>
      <c r="C56" s="11"/>
      <c r="D56" s="19" t="s">
        <v>133</v>
      </c>
      <c r="E56" s="12" t="s">
        <v>14</v>
      </c>
      <c r="F56" s="13">
        <v>1</v>
      </c>
      <c r="G56" s="14">
        <f>+G57+G58+G59+G60+G61+G62+G63+G64+G65+G66+G67</f>
        <v>0</v>
      </c>
      <c r="H56" s="2"/>
      <c r="I56" s="15">
        <v>47</v>
      </c>
      <c r="J56" s="15">
        <v>4</v>
      </c>
    </row>
    <row r="57" spans="1:10" ht="42" customHeight="1" x14ac:dyDescent="0.15">
      <c r="A57" s="10"/>
      <c r="B57" s="11"/>
      <c r="C57" s="11"/>
      <c r="D57" s="19" t="s">
        <v>134</v>
      </c>
      <c r="E57" s="12" t="s">
        <v>18</v>
      </c>
      <c r="F57" s="13">
        <v>249.2</v>
      </c>
      <c r="G57" s="20"/>
      <c r="H57" s="2"/>
      <c r="I57" s="15">
        <v>48</v>
      </c>
      <c r="J57" s="15">
        <v>4</v>
      </c>
    </row>
    <row r="58" spans="1:10" ht="42" customHeight="1" x14ac:dyDescent="0.15">
      <c r="A58" s="10"/>
      <c r="B58" s="11"/>
      <c r="C58" s="11"/>
      <c r="D58" s="19" t="s">
        <v>135</v>
      </c>
      <c r="E58" s="12" t="s">
        <v>19</v>
      </c>
      <c r="F58" s="13">
        <v>420.6</v>
      </c>
      <c r="G58" s="20"/>
      <c r="H58" s="2"/>
      <c r="I58" s="15">
        <v>49</v>
      </c>
      <c r="J58" s="15">
        <v>4</v>
      </c>
    </row>
    <row r="59" spans="1:10" ht="42" customHeight="1" x14ac:dyDescent="0.15">
      <c r="A59" s="10"/>
      <c r="B59" s="11"/>
      <c r="C59" s="11"/>
      <c r="D59" s="19" t="s">
        <v>29</v>
      </c>
      <c r="E59" s="12" t="s">
        <v>26</v>
      </c>
      <c r="F59" s="13">
        <v>112.7</v>
      </c>
      <c r="G59" s="20"/>
      <c r="H59" s="2"/>
      <c r="I59" s="15">
        <v>50</v>
      </c>
      <c r="J59" s="15">
        <v>4</v>
      </c>
    </row>
    <row r="60" spans="1:10" ht="42" customHeight="1" x14ac:dyDescent="0.15">
      <c r="A60" s="10"/>
      <c r="B60" s="11"/>
      <c r="C60" s="11"/>
      <c r="D60" s="19" t="s">
        <v>136</v>
      </c>
      <c r="E60" s="12" t="s">
        <v>19</v>
      </c>
      <c r="F60" s="13">
        <v>43.1</v>
      </c>
      <c r="G60" s="20"/>
      <c r="H60" s="2"/>
      <c r="I60" s="15">
        <v>51</v>
      </c>
      <c r="J60" s="15">
        <v>4</v>
      </c>
    </row>
    <row r="61" spans="1:10" ht="42" customHeight="1" x14ac:dyDescent="0.15">
      <c r="A61" s="10"/>
      <c r="B61" s="11"/>
      <c r="C61" s="11"/>
      <c r="D61" s="19" t="s">
        <v>137</v>
      </c>
      <c r="E61" s="12" t="s">
        <v>18</v>
      </c>
      <c r="F61" s="13">
        <v>46.3</v>
      </c>
      <c r="G61" s="20"/>
      <c r="H61" s="2"/>
      <c r="I61" s="15">
        <v>52</v>
      </c>
      <c r="J61" s="15">
        <v>4</v>
      </c>
    </row>
    <row r="62" spans="1:10" ht="42" customHeight="1" x14ac:dyDescent="0.15">
      <c r="A62" s="10"/>
      <c r="B62" s="11"/>
      <c r="C62" s="11"/>
      <c r="D62" s="19" t="s">
        <v>135</v>
      </c>
      <c r="E62" s="12" t="s">
        <v>19</v>
      </c>
      <c r="F62" s="13">
        <v>40.6</v>
      </c>
      <c r="G62" s="20"/>
      <c r="H62" s="2"/>
      <c r="I62" s="15">
        <v>53</v>
      </c>
      <c r="J62" s="15">
        <v>4</v>
      </c>
    </row>
    <row r="63" spans="1:10" ht="42" customHeight="1" x14ac:dyDescent="0.15">
      <c r="A63" s="10"/>
      <c r="B63" s="11"/>
      <c r="C63" s="11"/>
      <c r="D63" s="19" t="s">
        <v>30</v>
      </c>
      <c r="E63" s="12" t="s">
        <v>19</v>
      </c>
      <c r="F63" s="13">
        <v>71.3</v>
      </c>
      <c r="G63" s="20"/>
      <c r="H63" s="2"/>
      <c r="I63" s="15">
        <v>54</v>
      </c>
      <c r="J63" s="15">
        <v>4</v>
      </c>
    </row>
    <row r="64" spans="1:10" ht="42" customHeight="1" x14ac:dyDescent="0.15">
      <c r="A64" s="10"/>
      <c r="B64" s="11"/>
      <c r="C64" s="11"/>
      <c r="D64" s="19" t="s">
        <v>138</v>
      </c>
      <c r="E64" s="12" t="s">
        <v>18</v>
      </c>
      <c r="F64" s="13">
        <v>16.2</v>
      </c>
      <c r="G64" s="20"/>
      <c r="H64" s="2"/>
      <c r="I64" s="15">
        <v>55</v>
      </c>
      <c r="J64" s="15">
        <v>4</v>
      </c>
    </row>
    <row r="65" spans="1:10" ht="42" customHeight="1" x14ac:dyDescent="0.15">
      <c r="A65" s="10"/>
      <c r="B65" s="11"/>
      <c r="C65" s="11"/>
      <c r="D65" s="19" t="s">
        <v>139</v>
      </c>
      <c r="E65" s="12" t="s">
        <v>19</v>
      </c>
      <c r="F65" s="13">
        <v>71.3</v>
      </c>
      <c r="G65" s="20"/>
      <c r="H65" s="2"/>
      <c r="I65" s="15">
        <v>56</v>
      </c>
      <c r="J65" s="15">
        <v>4</v>
      </c>
    </row>
    <row r="66" spans="1:10" ht="42" customHeight="1" x14ac:dyDescent="0.15">
      <c r="A66" s="10"/>
      <c r="B66" s="11"/>
      <c r="C66" s="11"/>
      <c r="D66" s="19" t="s">
        <v>31</v>
      </c>
      <c r="E66" s="12" t="s">
        <v>32</v>
      </c>
      <c r="F66" s="13">
        <v>32</v>
      </c>
      <c r="G66" s="20"/>
      <c r="H66" s="2"/>
      <c r="I66" s="15">
        <v>57</v>
      </c>
      <c r="J66" s="15">
        <v>4</v>
      </c>
    </row>
    <row r="67" spans="1:10" ht="42" customHeight="1" x14ac:dyDescent="0.15">
      <c r="A67" s="10"/>
      <c r="B67" s="11"/>
      <c r="C67" s="11"/>
      <c r="D67" s="19" t="s">
        <v>33</v>
      </c>
      <c r="E67" s="12" t="s">
        <v>34</v>
      </c>
      <c r="F67" s="13">
        <v>105</v>
      </c>
      <c r="G67" s="20"/>
      <c r="H67" s="2"/>
      <c r="I67" s="15">
        <v>58</v>
      </c>
      <c r="J67" s="15">
        <v>4</v>
      </c>
    </row>
    <row r="68" spans="1:10" ht="42" customHeight="1" x14ac:dyDescent="0.15">
      <c r="A68" s="10"/>
      <c r="B68" s="33" t="s">
        <v>35</v>
      </c>
      <c r="C68" s="31"/>
      <c r="D68" s="32"/>
      <c r="E68" s="12" t="s">
        <v>14</v>
      </c>
      <c r="F68" s="13">
        <v>1</v>
      </c>
      <c r="G68" s="14">
        <f>+G69</f>
        <v>0</v>
      </c>
      <c r="H68" s="2"/>
      <c r="I68" s="15">
        <v>59</v>
      </c>
      <c r="J68" s="15">
        <v>2</v>
      </c>
    </row>
    <row r="69" spans="1:10" ht="42" customHeight="1" x14ac:dyDescent="0.15">
      <c r="A69" s="10"/>
      <c r="B69" s="11"/>
      <c r="C69" s="33" t="s">
        <v>35</v>
      </c>
      <c r="D69" s="32"/>
      <c r="E69" s="12" t="s">
        <v>14</v>
      </c>
      <c r="F69" s="13">
        <v>1</v>
      </c>
      <c r="G69" s="14">
        <f>+G70</f>
        <v>0</v>
      </c>
      <c r="H69" s="2"/>
      <c r="I69" s="15">
        <v>60</v>
      </c>
      <c r="J69" s="15">
        <v>3</v>
      </c>
    </row>
    <row r="70" spans="1:10" ht="42" customHeight="1" x14ac:dyDescent="0.15">
      <c r="A70" s="10"/>
      <c r="B70" s="11"/>
      <c r="C70" s="11"/>
      <c r="D70" s="19" t="s">
        <v>36</v>
      </c>
      <c r="E70" s="12" t="s">
        <v>14</v>
      </c>
      <c r="F70" s="13">
        <v>1</v>
      </c>
      <c r="G70" s="14">
        <f>+G71+G72+G73+G74+G75+G76+G77+G78</f>
        <v>0</v>
      </c>
      <c r="H70" s="2"/>
      <c r="I70" s="15">
        <v>61</v>
      </c>
      <c r="J70" s="15">
        <v>4</v>
      </c>
    </row>
    <row r="71" spans="1:10" ht="42" customHeight="1" x14ac:dyDescent="0.15">
      <c r="A71" s="10"/>
      <c r="B71" s="11"/>
      <c r="C71" s="11"/>
      <c r="D71" s="19" t="s">
        <v>37</v>
      </c>
      <c r="E71" s="12" t="s">
        <v>38</v>
      </c>
      <c r="F71" s="13">
        <v>4</v>
      </c>
      <c r="G71" s="20"/>
      <c r="H71" s="2"/>
      <c r="I71" s="15">
        <v>62</v>
      </c>
      <c r="J71" s="15">
        <v>4</v>
      </c>
    </row>
    <row r="72" spans="1:10" ht="42" customHeight="1" x14ac:dyDescent="0.15">
      <c r="A72" s="10"/>
      <c r="B72" s="11"/>
      <c r="C72" s="11"/>
      <c r="D72" s="19" t="s">
        <v>140</v>
      </c>
      <c r="E72" s="12" t="s">
        <v>18</v>
      </c>
      <c r="F72" s="13">
        <v>1.4</v>
      </c>
      <c r="G72" s="20"/>
      <c r="H72" s="2"/>
      <c r="I72" s="15">
        <v>63</v>
      </c>
      <c r="J72" s="15">
        <v>4</v>
      </c>
    </row>
    <row r="73" spans="1:10" ht="42" customHeight="1" x14ac:dyDescent="0.15">
      <c r="A73" s="10"/>
      <c r="B73" s="11"/>
      <c r="C73" s="11"/>
      <c r="D73" s="19" t="s">
        <v>135</v>
      </c>
      <c r="E73" s="12" t="s">
        <v>19</v>
      </c>
      <c r="F73" s="13">
        <v>7.5</v>
      </c>
      <c r="G73" s="20"/>
      <c r="H73" s="2"/>
      <c r="I73" s="15">
        <v>64</v>
      </c>
      <c r="J73" s="15">
        <v>4</v>
      </c>
    </row>
    <row r="74" spans="1:10" ht="42" customHeight="1" x14ac:dyDescent="0.15">
      <c r="A74" s="10"/>
      <c r="B74" s="11"/>
      <c r="C74" s="11"/>
      <c r="D74" s="19" t="s">
        <v>139</v>
      </c>
      <c r="E74" s="12" t="s">
        <v>19</v>
      </c>
      <c r="F74" s="13">
        <v>3.6</v>
      </c>
      <c r="G74" s="20"/>
      <c r="H74" s="2"/>
      <c r="I74" s="15">
        <v>65</v>
      </c>
      <c r="J74" s="15">
        <v>4</v>
      </c>
    </row>
    <row r="75" spans="1:10" ht="42" customHeight="1" x14ac:dyDescent="0.15">
      <c r="A75" s="10"/>
      <c r="B75" s="11"/>
      <c r="C75" s="11"/>
      <c r="D75" s="19" t="s">
        <v>141</v>
      </c>
      <c r="E75" s="12" t="s">
        <v>18</v>
      </c>
      <c r="F75" s="13">
        <v>5</v>
      </c>
      <c r="G75" s="20"/>
      <c r="H75" s="2"/>
      <c r="I75" s="15">
        <v>66</v>
      </c>
      <c r="J75" s="15">
        <v>4</v>
      </c>
    </row>
    <row r="76" spans="1:10" ht="42" customHeight="1" x14ac:dyDescent="0.15">
      <c r="A76" s="10"/>
      <c r="B76" s="11"/>
      <c r="C76" s="11"/>
      <c r="D76" s="19" t="s">
        <v>142</v>
      </c>
      <c r="E76" s="12" t="s">
        <v>18</v>
      </c>
      <c r="F76" s="13">
        <v>0.3</v>
      </c>
      <c r="G76" s="20"/>
      <c r="H76" s="2"/>
      <c r="I76" s="15">
        <v>67</v>
      </c>
      <c r="J76" s="15">
        <v>4</v>
      </c>
    </row>
    <row r="77" spans="1:10" ht="42" customHeight="1" x14ac:dyDescent="0.15">
      <c r="A77" s="10"/>
      <c r="B77" s="11"/>
      <c r="C77" s="11"/>
      <c r="D77" s="19" t="s">
        <v>143</v>
      </c>
      <c r="E77" s="12" t="s">
        <v>19</v>
      </c>
      <c r="F77" s="13">
        <v>0.2</v>
      </c>
      <c r="G77" s="20"/>
      <c r="H77" s="2"/>
      <c r="I77" s="15">
        <v>68</v>
      </c>
      <c r="J77" s="15">
        <v>4</v>
      </c>
    </row>
    <row r="78" spans="1:10" ht="42" customHeight="1" x14ac:dyDescent="0.15">
      <c r="A78" s="10"/>
      <c r="B78" s="11"/>
      <c r="C78" s="11"/>
      <c r="D78" s="19" t="s">
        <v>39</v>
      </c>
      <c r="E78" s="12" t="s">
        <v>19</v>
      </c>
      <c r="F78" s="13">
        <v>1.8</v>
      </c>
      <c r="G78" s="20"/>
      <c r="H78" s="2"/>
      <c r="I78" s="15">
        <v>69</v>
      </c>
      <c r="J78" s="15">
        <v>4</v>
      </c>
    </row>
    <row r="79" spans="1:10" ht="42" customHeight="1" x14ac:dyDescent="0.15">
      <c r="A79" s="10"/>
      <c r="B79" s="33" t="s">
        <v>40</v>
      </c>
      <c r="C79" s="31"/>
      <c r="D79" s="32"/>
      <c r="E79" s="12" t="s">
        <v>14</v>
      </c>
      <c r="F79" s="13">
        <v>1</v>
      </c>
      <c r="G79" s="14">
        <f>+G80</f>
        <v>0</v>
      </c>
      <c r="H79" s="2"/>
      <c r="I79" s="15">
        <v>70</v>
      </c>
      <c r="J79" s="15">
        <v>2</v>
      </c>
    </row>
    <row r="80" spans="1:10" ht="42" customHeight="1" x14ac:dyDescent="0.15">
      <c r="A80" s="10"/>
      <c r="B80" s="11"/>
      <c r="C80" s="33" t="s">
        <v>40</v>
      </c>
      <c r="D80" s="32"/>
      <c r="E80" s="12" t="s">
        <v>14</v>
      </c>
      <c r="F80" s="13">
        <v>1</v>
      </c>
      <c r="G80" s="14">
        <f>+G81</f>
        <v>0</v>
      </c>
      <c r="H80" s="2"/>
      <c r="I80" s="15">
        <v>71</v>
      </c>
      <c r="J80" s="15">
        <v>3</v>
      </c>
    </row>
    <row r="81" spans="1:10" ht="42" customHeight="1" x14ac:dyDescent="0.15">
      <c r="A81" s="10"/>
      <c r="B81" s="11"/>
      <c r="C81" s="11"/>
      <c r="D81" s="19" t="s">
        <v>41</v>
      </c>
      <c r="E81" s="12" t="s">
        <v>14</v>
      </c>
      <c r="F81" s="13">
        <v>1</v>
      </c>
      <c r="G81" s="14">
        <f>+G82+G83+G84</f>
        <v>0</v>
      </c>
      <c r="H81" s="2"/>
      <c r="I81" s="15">
        <v>72</v>
      </c>
      <c r="J81" s="15">
        <v>4</v>
      </c>
    </row>
    <row r="82" spans="1:10" ht="42" customHeight="1" x14ac:dyDescent="0.15">
      <c r="A82" s="10"/>
      <c r="B82" s="11"/>
      <c r="C82" s="11"/>
      <c r="D82" s="19" t="s">
        <v>144</v>
      </c>
      <c r="E82" s="12" t="s">
        <v>26</v>
      </c>
      <c r="F82" s="13">
        <v>37</v>
      </c>
      <c r="G82" s="20"/>
      <c r="H82" s="2"/>
      <c r="I82" s="15">
        <v>73</v>
      </c>
      <c r="J82" s="15">
        <v>4</v>
      </c>
    </row>
    <row r="83" spans="1:10" ht="42" customHeight="1" x14ac:dyDescent="0.15">
      <c r="A83" s="10"/>
      <c r="B83" s="11"/>
      <c r="C83" s="11"/>
      <c r="D83" s="19" t="s">
        <v>144</v>
      </c>
      <c r="E83" s="12" t="s">
        <v>26</v>
      </c>
      <c r="F83" s="13">
        <v>12.3</v>
      </c>
      <c r="G83" s="20"/>
      <c r="H83" s="2"/>
      <c r="I83" s="15">
        <v>74</v>
      </c>
      <c r="J83" s="15">
        <v>4</v>
      </c>
    </row>
    <row r="84" spans="1:10" ht="42" customHeight="1" x14ac:dyDescent="0.15">
      <c r="A84" s="10"/>
      <c r="B84" s="11"/>
      <c r="C84" s="11"/>
      <c r="D84" s="19" t="s">
        <v>42</v>
      </c>
      <c r="E84" s="12" t="s">
        <v>43</v>
      </c>
      <c r="F84" s="13">
        <v>0.62</v>
      </c>
      <c r="G84" s="20"/>
      <c r="H84" s="2"/>
      <c r="I84" s="15">
        <v>75</v>
      </c>
      <c r="J84" s="15">
        <v>4</v>
      </c>
    </row>
    <row r="85" spans="1:10" ht="42" customHeight="1" x14ac:dyDescent="0.15">
      <c r="A85" s="10"/>
      <c r="B85" s="33" t="s">
        <v>44</v>
      </c>
      <c r="C85" s="31"/>
      <c r="D85" s="32"/>
      <c r="E85" s="12" t="s">
        <v>14</v>
      </c>
      <c r="F85" s="13">
        <v>1</v>
      </c>
      <c r="G85" s="14">
        <f>+G86</f>
        <v>0</v>
      </c>
      <c r="H85" s="2"/>
      <c r="I85" s="15">
        <v>76</v>
      </c>
      <c r="J85" s="15">
        <v>2</v>
      </c>
    </row>
    <row r="86" spans="1:10" ht="42" customHeight="1" x14ac:dyDescent="0.15">
      <c r="A86" s="10"/>
      <c r="B86" s="11"/>
      <c r="C86" s="33" t="s">
        <v>44</v>
      </c>
      <c r="D86" s="32"/>
      <c r="E86" s="12" t="s">
        <v>14</v>
      </c>
      <c r="F86" s="13">
        <v>1</v>
      </c>
      <c r="G86" s="14">
        <f>+G87</f>
        <v>0</v>
      </c>
      <c r="H86" s="2"/>
      <c r="I86" s="15">
        <v>77</v>
      </c>
      <c r="J86" s="15">
        <v>3</v>
      </c>
    </row>
    <row r="87" spans="1:10" ht="42" customHeight="1" x14ac:dyDescent="0.15">
      <c r="A87" s="10"/>
      <c r="B87" s="11"/>
      <c r="C87" s="11"/>
      <c r="D87" s="19" t="s">
        <v>44</v>
      </c>
      <c r="E87" s="12" t="s">
        <v>14</v>
      </c>
      <c r="F87" s="13">
        <v>1</v>
      </c>
      <c r="G87" s="14">
        <f>+G88</f>
        <v>0</v>
      </c>
      <c r="H87" s="2"/>
      <c r="I87" s="15">
        <v>78</v>
      </c>
      <c r="J87" s="15">
        <v>4</v>
      </c>
    </row>
    <row r="88" spans="1:10" ht="42" customHeight="1" x14ac:dyDescent="0.15">
      <c r="A88" s="10"/>
      <c r="B88" s="11"/>
      <c r="C88" s="11"/>
      <c r="D88" s="19" t="s">
        <v>45</v>
      </c>
      <c r="E88" s="12" t="s">
        <v>26</v>
      </c>
      <c r="F88" s="13">
        <v>180</v>
      </c>
      <c r="G88" s="20"/>
      <c r="H88" s="2"/>
      <c r="I88" s="15">
        <v>79</v>
      </c>
      <c r="J88" s="15">
        <v>4</v>
      </c>
    </row>
    <row r="89" spans="1:10" ht="42" customHeight="1" x14ac:dyDescent="0.15">
      <c r="A89" s="10"/>
      <c r="B89" s="33" t="s">
        <v>46</v>
      </c>
      <c r="C89" s="31"/>
      <c r="D89" s="32"/>
      <c r="E89" s="12" t="s">
        <v>14</v>
      </c>
      <c r="F89" s="13">
        <v>1</v>
      </c>
      <c r="G89" s="14">
        <f>+G90+G134+G137</f>
        <v>0</v>
      </c>
      <c r="H89" s="2"/>
      <c r="I89" s="15">
        <v>80</v>
      </c>
      <c r="J89" s="15">
        <v>2</v>
      </c>
    </row>
    <row r="90" spans="1:10" ht="42" customHeight="1" x14ac:dyDescent="0.15">
      <c r="A90" s="10"/>
      <c r="B90" s="11"/>
      <c r="C90" s="33" t="s">
        <v>47</v>
      </c>
      <c r="D90" s="32"/>
      <c r="E90" s="12" t="s">
        <v>14</v>
      </c>
      <c r="F90" s="13">
        <v>1</v>
      </c>
      <c r="G90" s="14">
        <f>+G91+G130+G132</f>
        <v>0</v>
      </c>
      <c r="H90" s="2"/>
      <c r="I90" s="15">
        <v>81</v>
      </c>
      <c r="J90" s="15">
        <v>3</v>
      </c>
    </row>
    <row r="91" spans="1:10" ht="42" customHeight="1" x14ac:dyDescent="0.15">
      <c r="A91" s="10"/>
      <c r="B91" s="11"/>
      <c r="C91" s="11"/>
      <c r="D91" s="19" t="s">
        <v>48</v>
      </c>
      <c r="E91" s="12" t="s">
        <v>14</v>
      </c>
      <c r="F91" s="13">
        <v>1</v>
      </c>
      <c r="G91" s="14">
        <f>+G92+G93+G94+G95+G96+G97+G98+G99+G100+G101+G102+G103+G104+G105+G106+G107+G108+G109+G110+G111+G112+G113+G114+G115+G116+G117+G118+G119+G120+G121+G122+G123+G124+G125+G126+G127+G128+G129</f>
        <v>0</v>
      </c>
      <c r="H91" s="2"/>
      <c r="I91" s="15">
        <v>82</v>
      </c>
      <c r="J91" s="15">
        <v>4</v>
      </c>
    </row>
    <row r="92" spans="1:10" ht="42" customHeight="1" x14ac:dyDescent="0.15">
      <c r="A92" s="10"/>
      <c r="B92" s="11"/>
      <c r="C92" s="11"/>
      <c r="D92" s="19" t="s">
        <v>49</v>
      </c>
      <c r="E92" s="12" t="s">
        <v>32</v>
      </c>
      <c r="F92" s="13">
        <v>1</v>
      </c>
      <c r="G92" s="20"/>
      <c r="H92" s="2"/>
      <c r="I92" s="15">
        <v>83</v>
      </c>
      <c r="J92" s="15">
        <v>4</v>
      </c>
    </row>
    <row r="93" spans="1:10" ht="42" customHeight="1" x14ac:dyDescent="0.15">
      <c r="A93" s="10"/>
      <c r="B93" s="11"/>
      <c r="C93" s="11"/>
      <c r="D93" s="19" t="s">
        <v>50</v>
      </c>
      <c r="E93" s="12" t="s">
        <v>32</v>
      </c>
      <c r="F93" s="13">
        <v>1</v>
      </c>
      <c r="G93" s="20"/>
      <c r="H93" s="2"/>
      <c r="I93" s="15">
        <v>84</v>
      </c>
      <c r="J93" s="15">
        <v>4</v>
      </c>
    </row>
    <row r="94" spans="1:10" ht="42" customHeight="1" x14ac:dyDescent="0.15">
      <c r="A94" s="10"/>
      <c r="B94" s="11"/>
      <c r="C94" s="11"/>
      <c r="D94" s="19" t="s">
        <v>51</v>
      </c>
      <c r="E94" s="12" t="s">
        <v>32</v>
      </c>
      <c r="F94" s="13">
        <v>2</v>
      </c>
      <c r="G94" s="20"/>
      <c r="H94" s="2"/>
      <c r="I94" s="15">
        <v>85</v>
      </c>
      <c r="J94" s="15">
        <v>4</v>
      </c>
    </row>
    <row r="95" spans="1:10" ht="42" customHeight="1" x14ac:dyDescent="0.15">
      <c r="A95" s="10"/>
      <c r="B95" s="11"/>
      <c r="C95" s="11"/>
      <c r="D95" s="19" t="s">
        <v>52</v>
      </c>
      <c r="E95" s="12" t="s">
        <v>32</v>
      </c>
      <c r="F95" s="13">
        <v>1</v>
      </c>
      <c r="G95" s="20"/>
      <c r="H95" s="2"/>
      <c r="I95" s="15">
        <v>86</v>
      </c>
      <c r="J95" s="15">
        <v>4</v>
      </c>
    </row>
    <row r="96" spans="1:10" ht="42" customHeight="1" x14ac:dyDescent="0.15">
      <c r="A96" s="10"/>
      <c r="B96" s="11"/>
      <c r="C96" s="11"/>
      <c r="D96" s="19" t="s">
        <v>53</v>
      </c>
      <c r="E96" s="12" t="s">
        <v>32</v>
      </c>
      <c r="F96" s="13">
        <v>1</v>
      </c>
      <c r="G96" s="20"/>
      <c r="H96" s="2"/>
      <c r="I96" s="15">
        <v>87</v>
      </c>
      <c r="J96" s="15">
        <v>4</v>
      </c>
    </row>
    <row r="97" spans="1:10" ht="42" customHeight="1" x14ac:dyDescent="0.15">
      <c r="A97" s="10"/>
      <c r="B97" s="11"/>
      <c r="C97" s="11"/>
      <c r="D97" s="19" t="s">
        <v>54</v>
      </c>
      <c r="E97" s="12" t="s">
        <v>32</v>
      </c>
      <c r="F97" s="13">
        <v>7</v>
      </c>
      <c r="G97" s="20"/>
      <c r="H97" s="2"/>
      <c r="I97" s="15">
        <v>88</v>
      </c>
      <c r="J97" s="15">
        <v>4</v>
      </c>
    </row>
    <row r="98" spans="1:10" ht="42" customHeight="1" x14ac:dyDescent="0.15">
      <c r="A98" s="10"/>
      <c r="B98" s="11"/>
      <c r="C98" s="11"/>
      <c r="D98" s="19" t="s">
        <v>55</v>
      </c>
      <c r="E98" s="12" t="s">
        <v>32</v>
      </c>
      <c r="F98" s="13">
        <v>3</v>
      </c>
      <c r="G98" s="20"/>
      <c r="H98" s="2"/>
      <c r="I98" s="15">
        <v>89</v>
      </c>
      <c r="J98" s="15">
        <v>4</v>
      </c>
    </row>
    <row r="99" spans="1:10" ht="42" customHeight="1" x14ac:dyDescent="0.15">
      <c r="A99" s="10"/>
      <c r="B99" s="11"/>
      <c r="C99" s="11"/>
      <c r="D99" s="19" t="s">
        <v>56</v>
      </c>
      <c r="E99" s="12" t="s">
        <v>32</v>
      </c>
      <c r="F99" s="13">
        <v>5</v>
      </c>
      <c r="G99" s="20"/>
      <c r="H99" s="2"/>
      <c r="I99" s="15">
        <v>90</v>
      </c>
      <c r="J99" s="15">
        <v>4</v>
      </c>
    </row>
    <row r="100" spans="1:10" ht="42" customHeight="1" x14ac:dyDescent="0.15">
      <c r="A100" s="10"/>
      <c r="B100" s="11"/>
      <c r="C100" s="11"/>
      <c r="D100" s="19" t="s">
        <v>57</v>
      </c>
      <c r="E100" s="12" t="s">
        <v>32</v>
      </c>
      <c r="F100" s="13">
        <v>4</v>
      </c>
      <c r="G100" s="20"/>
      <c r="H100" s="2"/>
      <c r="I100" s="15">
        <v>91</v>
      </c>
      <c r="J100" s="15">
        <v>4</v>
      </c>
    </row>
    <row r="101" spans="1:10" ht="42" customHeight="1" x14ac:dyDescent="0.15">
      <c r="A101" s="10"/>
      <c r="B101" s="11"/>
      <c r="C101" s="11"/>
      <c r="D101" s="19" t="s">
        <v>58</v>
      </c>
      <c r="E101" s="12" t="s">
        <v>32</v>
      </c>
      <c r="F101" s="13">
        <v>3</v>
      </c>
      <c r="G101" s="20"/>
      <c r="H101" s="2"/>
      <c r="I101" s="15">
        <v>92</v>
      </c>
      <c r="J101" s="15">
        <v>4</v>
      </c>
    </row>
    <row r="102" spans="1:10" ht="42" customHeight="1" x14ac:dyDescent="0.15">
      <c r="A102" s="10"/>
      <c r="B102" s="11"/>
      <c r="C102" s="11"/>
      <c r="D102" s="19" t="s">
        <v>59</v>
      </c>
      <c r="E102" s="12" t="s">
        <v>32</v>
      </c>
      <c r="F102" s="13">
        <v>3</v>
      </c>
      <c r="G102" s="20"/>
      <c r="H102" s="2"/>
      <c r="I102" s="15">
        <v>93</v>
      </c>
      <c r="J102" s="15">
        <v>4</v>
      </c>
    </row>
    <row r="103" spans="1:10" ht="42" customHeight="1" x14ac:dyDescent="0.15">
      <c r="A103" s="10"/>
      <c r="B103" s="11"/>
      <c r="C103" s="11"/>
      <c r="D103" s="19" t="s">
        <v>60</v>
      </c>
      <c r="E103" s="12" t="s">
        <v>32</v>
      </c>
      <c r="F103" s="13">
        <v>3</v>
      </c>
      <c r="G103" s="20"/>
      <c r="H103" s="2"/>
      <c r="I103" s="15">
        <v>94</v>
      </c>
      <c r="J103" s="15">
        <v>4</v>
      </c>
    </row>
    <row r="104" spans="1:10" ht="42" customHeight="1" x14ac:dyDescent="0.15">
      <c r="A104" s="10"/>
      <c r="B104" s="11"/>
      <c r="C104" s="11"/>
      <c r="D104" s="19" t="s">
        <v>61</v>
      </c>
      <c r="E104" s="12" t="s">
        <v>32</v>
      </c>
      <c r="F104" s="13">
        <v>6</v>
      </c>
      <c r="G104" s="20"/>
      <c r="H104" s="2"/>
      <c r="I104" s="15">
        <v>95</v>
      </c>
      <c r="J104" s="15">
        <v>4</v>
      </c>
    </row>
    <row r="105" spans="1:10" ht="42" customHeight="1" x14ac:dyDescent="0.15">
      <c r="A105" s="10"/>
      <c r="B105" s="11"/>
      <c r="C105" s="11"/>
      <c r="D105" s="19" t="s">
        <v>62</v>
      </c>
      <c r="E105" s="12" t="s">
        <v>32</v>
      </c>
      <c r="F105" s="13">
        <v>4</v>
      </c>
      <c r="G105" s="20"/>
      <c r="H105" s="2"/>
      <c r="I105" s="15">
        <v>96</v>
      </c>
      <c r="J105" s="15">
        <v>4</v>
      </c>
    </row>
    <row r="106" spans="1:10" ht="42" customHeight="1" x14ac:dyDescent="0.15">
      <c r="A106" s="10"/>
      <c r="B106" s="11"/>
      <c r="C106" s="11"/>
      <c r="D106" s="19" t="s">
        <v>63</v>
      </c>
      <c r="E106" s="12" t="s">
        <v>32</v>
      </c>
      <c r="F106" s="13">
        <v>6</v>
      </c>
      <c r="G106" s="20"/>
      <c r="H106" s="2"/>
      <c r="I106" s="15">
        <v>97</v>
      </c>
      <c r="J106" s="15">
        <v>4</v>
      </c>
    </row>
    <row r="107" spans="1:10" ht="42" customHeight="1" x14ac:dyDescent="0.15">
      <c r="A107" s="10"/>
      <c r="B107" s="11"/>
      <c r="C107" s="11"/>
      <c r="D107" s="19" t="s">
        <v>64</v>
      </c>
      <c r="E107" s="12" t="s">
        <v>32</v>
      </c>
      <c r="F107" s="13">
        <v>3</v>
      </c>
      <c r="G107" s="20"/>
      <c r="H107" s="2"/>
      <c r="I107" s="15">
        <v>98</v>
      </c>
      <c r="J107" s="15">
        <v>4</v>
      </c>
    </row>
    <row r="108" spans="1:10" ht="42" customHeight="1" x14ac:dyDescent="0.15">
      <c r="A108" s="10"/>
      <c r="B108" s="11"/>
      <c r="C108" s="11"/>
      <c r="D108" s="19" t="s">
        <v>65</v>
      </c>
      <c r="E108" s="12" t="s">
        <v>32</v>
      </c>
      <c r="F108" s="13">
        <v>7</v>
      </c>
      <c r="G108" s="20"/>
      <c r="H108" s="2"/>
      <c r="I108" s="15">
        <v>99</v>
      </c>
      <c r="J108" s="15">
        <v>4</v>
      </c>
    </row>
    <row r="109" spans="1:10" ht="42" customHeight="1" x14ac:dyDescent="0.15">
      <c r="A109" s="10"/>
      <c r="B109" s="11"/>
      <c r="C109" s="11"/>
      <c r="D109" s="19" t="s">
        <v>66</v>
      </c>
      <c r="E109" s="12" t="s">
        <v>32</v>
      </c>
      <c r="F109" s="13">
        <v>3</v>
      </c>
      <c r="G109" s="20"/>
      <c r="H109" s="2"/>
      <c r="I109" s="15">
        <v>100</v>
      </c>
      <c r="J109" s="15">
        <v>4</v>
      </c>
    </row>
    <row r="110" spans="1:10" ht="42" customHeight="1" x14ac:dyDescent="0.15">
      <c r="A110" s="10"/>
      <c r="B110" s="11"/>
      <c r="C110" s="11"/>
      <c r="D110" s="19" t="s">
        <v>67</v>
      </c>
      <c r="E110" s="12" t="s">
        <v>32</v>
      </c>
      <c r="F110" s="13">
        <v>7</v>
      </c>
      <c r="G110" s="20"/>
      <c r="H110" s="2"/>
      <c r="I110" s="15">
        <v>101</v>
      </c>
      <c r="J110" s="15">
        <v>4</v>
      </c>
    </row>
    <row r="111" spans="1:10" ht="42" customHeight="1" x14ac:dyDescent="0.15">
      <c r="A111" s="10"/>
      <c r="B111" s="11"/>
      <c r="C111" s="11"/>
      <c r="D111" s="19" t="s">
        <v>68</v>
      </c>
      <c r="E111" s="12" t="s">
        <v>32</v>
      </c>
      <c r="F111" s="13">
        <v>3</v>
      </c>
      <c r="G111" s="20"/>
      <c r="H111" s="2"/>
      <c r="I111" s="15">
        <v>102</v>
      </c>
      <c r="J111" s="15">
        <v>4</v>
      </c>
    </row>
    <row r="112" spans="1:10" ht="42" customHeight="1" x14ac:dyDescent="0.15">
      <c r="A112" s="10"/>
      <c r="B112" s="11"/>
      <c r="C112" s="11"/>
      <c r="D112" s="19" t="s">
        <v>69</v>
      </c>
      <c r="E112" s="12" t="s">
        <v>32</v>
      </c>
      <c r="F112" s="13">
        <v>6</v>
      </c>
      <c r="G112" s="20"/>
      <c r="H112" s="2"/>
      <c r="I112" s="15">
        <v>103</v>
      </c>
      <c r="J112" s="15">
        <v>4</v>
      </c>
    </row>
    <row r="113" spans="1:10" ht="42" customHeight="1" x14ac:dyDescent="0.15">
      <c r="A113" s="10"/>
      <c r="B113" s="11"/>
      <c r="C113" s="11"/>
      <c r="D113" s="19" t="s">
        <v>70</v>
      </c>
      <c r="E113" s="12" t="s">
        <v>32</v>
      </c>
      <c r="F113" s="13">
        <v>4</v>
      </c>
      <c r="G113" s="20"/>
      <c r="H113" s="2"/>
      <c r="I113" s="15">
        <v>104</v>
      </c>
      <c r="J113" s="15">
        <v>4</v>
      </c>
    </row>
    <row r="114" spans="1:10" ht="42" customHeight="1" x14ac:dyDescent="0.15">
      <c r="A114" s="10"/>
      <c r="B114" s="11"/>
      <c r="C114" s="11"/>
      <c r="D114" s="19" t="s">
        <v>71</v>
      </c>
      <c r="E114" s="12" t="s">
        <v>32</v>
      </c>
      <c r="F114" s="13">
        <v>7</v>
      </c>
      <c r="G114" s="20"/>
      <c r="H114" s="2"/>
      <c r="I114" s="15">
        <v>105</v>
      </c>
      <c r="J114" s="15">
        <v>4</v>
      </c>
    </row>
    <row r="115" spans="1:10" ht="42" customHeight="1" x14ac:dyDescent="0.15">
      <c r="A115" s="10"/>
      <c r="B115" s="11"/>
      <c r="C115" s="11"/>
      <c r="D115" s="19" t="s">
        <v>72</v>
      </c>
      <c r="E115" s="12" t="s">
        <v>32</v>
      </c>
      <c r="F115" s="13">
        <v>4</v>
      </c>
      <c r="G115" s="20"/>
      <c r="H115" s="2"/>
      <c r="I115" s="15">
        <v>106</v>
      </c>
      <c r="J115" s="15">
        <v>4</v>
      </c>
    </row>
    <row r="116" spans="1:10" ht="42" customHeight="1" x14ac:dyDescent="0.15">
      <c r="A116" s="10"/>
      <c r="B116" s="11"/>
      <c r="C116" s="11"/>
      <c r="D116" s="19" t="s">
        <v>73</v>
      </c>
      <c r="E116" s="12" t="s">
        <v>32</v>
      </c>
      <c r="F116" s="13">
        <v>2</v>
      </c>
      <c r="G116" s="20"/>
      <c r="H116" s="2"/>
      <c r="I116" s="15">
        <v>107</v>
      </c>
      <c r="J116" s="15">
        <v>4</v>
      </c>
    </row>
    <row r="117" spans="1:10" ht="42" customHeight="1" x14ac:dyDescent="0.15">
      <c r="A117" s="10"/>
      <c r="B117" s="11"/>
      <c r="C117" s="11"/>
      <c r="D117" s="19" t="s">
        <v>74</v>
      </c>
      <c r="E117" s="12" t="s">
        <v>32</v>
      </c>
      <c r="F117" s="13">
        <v>1</v>
      </c>
      <c r="G117" s="20"/>
      <c r="H117" s="2"/>
      <c r="I117" s="15">
        <v>108</v>
      </c>
      <c r="J117" s="15">
        <v>4</v>
      </c>
    </row>
    <row r="118" spans="1:10" ht="42" customHeight="1" x14ac:dyDescent="0.15">
      <c r="A118" s="10"/>
      <c r="B118" s="11"/>
      <c r="C118" s="11"/>
      <c r="D118" s="19" t="s">
        <v>75</v>
      </c>
      <c r="E118" s="12" t="s">
        <v>32</v>
      </c>
      <c r="F118" s="13">
        <v>4</v>
      </c>
      <c r="G118" s="20"/>
      <c r="H118" s="2"/>
      <c r="I118" s="15">
        <v>109</v>
      </c>
      <c r="J118" s="15">
        <v>4</v>
      </c>
    </row>
    <row r="119" spans="1:10" ht="42" customHeight="1" x14ac:dyDescent="0.15">
      <c r="A119" s="10"/>
      <c r="B119" s="11"/>
      <c r="C119" s="11"/>
      <c r="D119" s="19" t="s">
        <v>76</v>
      </c>
      <c r="E119" s="12" t="s">
        <v>32</v>
      </c>
      <c r="F119" s="13">
        <v>1</v>
      </c>
      <c r="G119" s="20"/>
      <c r="H119" s="2"/>
      <c r="I119" s="15">
        <v>110</v>
      </c>
      <c r="J119" s="15">
        <v>4</v>
      </c>
    </row>
    <row r="120" spans="1:10" ht="42" customHeight="1" x14ac:dyDescent="0.15">
      <c r="A120" s="10"/>
      <c r="B120" s="11"/>
      <c r="C120" s="11"/>
      <c r="D120" s="19" t="s">
        <v>77</v>
      </c>
      <c r="E120" s="12" t="s">
        <v>32</v>
      </c>
      <c r="F120" s="13">
        <v>7</v>
      </c>
      <c r="G120" s="20"/>
      <c r="H120" s="2"/>
      <c r="I120" s="15">
        <v>111</v>
      </c>
      <c r="J120" s="15">
        <v>4</v>
      </c>
    </row>
    <row r="121" spans="1:10" ht="42" customHeight="1" x14ac:dyDescent="0.15">
      <c r="A121" s="10"/>
      <c r="B121" s="11"/>
      <c r="C121" s="11"/>
      <c r="D121" s="19" t="s">
        <v>78</v>
      </c>
      <c r="E121" s="12" t="s">
        <v>32</v>
      </c>
      <c r="F121" s="13">
        <v>4</v>
      </c>
      <c r="G121" s="20"/>
      <c r="H121" s="2"/>
      <c r="I121" s="15">
        <v>112</v>
      </c>
      <c r="J121" s="15">
        <v>4</v>
      </c>
    </row>
    <row r="122" spans="1:10" ht="42" customHeight="1" x14ac:dyDescent="0.15">
      <c r="A122" s="10"/>
      <c r="B122" s="11"/>
      <c r="C122" s="11"/>
      <c r="D122" s="19" t="s">
        <v>79</v>
      </c>
      <c r="E122" s="12" t="s">
        <v>32</v>
      </c>
      <c r="F122" s="13">
        <v>1</v>
      </c>
      <c r="G122" s="20"/>
      <c r="H122" s="2"/>
      <c r="I122" s="15">
        <v>113</v>
      </c>
      <c r="J122" s="15">
        <v>4</v>
      </c>
    </row>
    <row r="123" spans="1:10" ht="42" customHeight="1" x14ac:dyDescent="0.15">
      <c r="A123" s="10"/>
      <c r="B123" s="11"/>
      <c r="C123" s="11"/>
      <c r="D123" s="19" t="s">
        <v>80</v>
      </c>
      <c r="E123" s="12" t="s">
        <v>32</v>
      </c>
      <c r="F123" s="13">
        <v>2</v>
      </c>
      <c r="G123" s="20"/>
      <c r="H123" s="2"/>
      <c r="I123" s="15">
        <v>114</v>
      </c>
      <c r="J123" s="15">
        <v>4</v>
      </c>
    </row>
    <row r="124" spans="1:10" ht="42" customHeight="1" x14ac:dyDescent="0.15">
      <c r="A124" s="10"/>
      <c r="B124" s="11"/>
      <c r="C124" s="11"/>
      <c r="D124" s="19" t="s">
        <v>81</v>
      </c>
      <c r="E124" s="12" t="s">
        <v>32</v>
      </c>
      <c r="F124" s="13">
        <v>3</v>
      </c>
      <c r="G124" s="20"/>
      <c r="H124" s="2"/>
      <c r="I124" s="15">
        <v>115</v>
      </c>
      <c r="J124" s="15">
        <v>4</v>
      </c>
    </row>
    <row r="125" spans="1:10" ht="42" customHeight="1" x14ac:dyDescent="0.15">
      <c r="A125" s="10"/>
      <c r="B125" s="11"/>
      <c r="C125" s="11"/>
      <c r="D125" s="19" t="s">
        <v>82</v>
      </c>
      <c r="E125" s="12" t="s">
        <v>32</v>
      </c>
      <c r="F125" s="13">
        <v>1</v>
      </c>
      <c r="G125" s="20"/>
      <c r="H125" s="2"/>
      <c r="I125" s="15">
        <v>116</v>
      </c>
      <c r="J125" s="15">
        <v>4</v>
      </c>
    </row>
    <row r="126" spans="1:10" ht="42" customHeight="1" x14ac:dyDescent="0.15">
      <c r="A126" s="10"/>
      <c r="B126" s="11"/>
      <c r="C126" s="11"/>
      <c r="D126" s="19" t="s">
        <v>83</v>
      </c>
      <c r="E126" s="12" t="s">
        <v>32</v>
      </c>
      <c r="F126" s="13">
        <v>1</v>
      </c>
      <c r="G126" s="20"/>
      <c r="H126" s="2"/>
      <c r="I126" s="15">
        <v>117</v>
      </c>
      <c r="J126" s="15">
        <v>4</v>
      </c>
    </row>
    <row r="127" spans="1:10" ht="42" customHeight="1" x14ac:dyDescent="0.15">
      <c r="A127" s="10"/>
      <c r="B127" s="11"/>
      <c r="C127" s="11"/>
      <c r="D127" s="19" t="s">
        <v>84</v>
      </c>
      <c r="E127" s="12" t="s">
        <v>32</v>
      </c>
      <c r="F127" s="13">
        <v>1</v>
      </c>
      <c r="G127" s="20"/>
      <c r="H127" s="2"/>
      <c r="I127" s="15">
        <v>118</v>
      </c>
      <c r="J127" s="15">
        <v>4</v>
      </c>
    </row>
    <row r="128" spans="1:10" ht="42" customHeight="1" x14ac:dyDescent="0.15">
      <c r="A128" s="10"/>
      <c r="B128" s="11"/>
      <c r="C128" s="11"/>
      <c r="D128" s="19" t="s">
        <v>85</v>
      </c>
      <c r="E128" s="12" t="s">
        <v>32</v>
      </c>
      <c r="F128" s="13">
        <v>1</v>
      </c>
      <c r="G128" s="20"/>
      <c r="H128" s="2"/>
      <c r="I128" s="15">
        <v>119</v>
      </c>
      <c r="J128" s="15">
        <v>4</v>
      </c>
    </row>
    <row r="129" spans="1:10" ht="42" customHeight="1" x14ac:dyDescent="0.15">
      <c r="A129" s="10"/>
      <c r="B129" s="11"/>
      <c r="C129" s="11"/>
      <c r="D129" s="19" t="s">
        <v>86</v>
      </c>
      <c r="E129" s="12" t="s">
        <v>32</v>
      </c>
      <c r="F129" s="13">
        <v>1</v>
      </c>
      <c r="G129" s="20"/>
      <c r="H129" s="2"/>
      <c r="I129" s="15">
        <v>120</v>
      </c>
      <c r="J129" s="15">
        <v>4</v>
      </c>
    </row>
    <row r="130" spans="1:10" ht="42" customHeight="1" x14ac:dyDescent="0.15">
      <c r="A130" s="10"/>
      <c r="B130" s="11"/>
      <c r="C130" s="11"/>
      <c r="D130" s="19" t="s">
        <v>87</v>
      </c>
      <c r="E130" s="12" t="s">
        <v>14</v>
      </c>
      <c r="F130" s="13">
        <v>1</v>
      </c>
      <c r="G130" s="14">
        <f>+G131</f>
        <v>0</v>
      </c>
      <c r="H130" s="2"/>
      <c r="I130" s="15">
        <v>121</v>
      </c>
      <c r="J130" s="15">
        <v>4</v>
      </c>
    </row>
    <row r="131" spans="1:10" ht="42" customHeight="1" x14ac:dyDescent="0.15">
      <c r="A131" s="10"/>
      <c r="B131" s="11"/>
      <c r="C131" s="11"/>
      <c r="D131" s="19" t="s">
        <v>88</v>
      </c>
      <c r="E131" s="12" t="s">
        <v>32</v>
      </c>
      <c r="F131" s="13">
        <v>1</v>
      </c>
      <c r="G131" s="20"/>
      <c r="H131" s="2"/>
      <c r="I131" s="15">
        <v>122</v>
      </c>
      <c r="J131" s="15">
        <v>4</v>
      </c>
    </row>
    <row r="132" spans="1:10" ht="42" customHeight="1" x14ac:dyDescent="0.15">
      <c r="A132" s="10"/>
      <c r="B132" s="11"/>
      <c r="C132" s="11"/>
      <c r="D132" s="19" t="s">
        <v>89</v>
      </c>
      <c r="E132" s="12" t="s">
        <v>14</v>
      </c>
      <c r="F132" s="13">
        <v>1</v>
      </c>
      <c r="G132" s="14">
        <f>+G133</f>
        <v>0</v>
      </c>
      <c r="H132" s="2"/>
      <c r="I132" s="15">
        <v>123</v>
      </c>
      <c r="J132" s="15">
        <v>4</v>
      </c>
    </row>
    <row r="133" spans="1:10" ht="42" customHeight="1" x14ac:dyDescent="0.15">
      <c r="A133" s="10"/>
      <c r="B133" s="11"/>
      <c r="C133" s="11"/>
      <c r="D133" s="19" t="s">
        <v>90</v>
      </c>
      <c r="E133" s="12" t="s">
        <v>32</v>
      </c>
      <c r="F133" s="13">
        <v>1</v>
      </c>
      <c r="G133" s="20"/>
      <c r="H133" s="2"/>
      <c r="I133" s="15">
        <v>124</v>
      </c>
      <c r="J133" s="15">
        <v>4</v>
      </c>
    </row>
    <row r="134" spans="1:10" ht="42" customHeight="1" x14ac:dyDescent="0.15">
      <c r="A134" s="10"/>
      <c r="B134" s="11"/>
      <c r="C134" s="33" t="s">
        <v>91</v>
      </c>
      <c r="D134" s="32"/>
      <c r="E134" s="12" t="s">
        <v>14</v>
      </c>
      <c r="F134" s="13">
        <v>1</v>
      </c>
      <c r="G134" s="14">
        <f>+G135</f>
        <v>0</v>
      </c>
      <c r="H134" s="2"/>
      <c r="I134" s="15">
        <v>125</v>
      </c>
      <c r="J134" s="15">
        <v>3</v>
      </c>
    </row>
    <row r="135" spans="1:10" ht="42" customHeight="1" x14ac:dyDescent="0.15">
      <c r="A135" s="10"/>
      <c r="B135" s="11"/>
      <c r="C135" s="11"/>
      <c r="D135" s="19" t="s">
        <v>91</v>
      </c>
      <c r="E135" s="12" t="s">
        <v>14</v>
      </c>
      <c r="F135" s="13">
        <v>1</v>
      </c>
      <c r="G135" s="14">
        <f>+G136</f>
        <v>0</v>
      </c>
      <c r="H135" s="2"/>
      <c r="I135" s="15">
        <v>126</v>
      </c>
      <c r="J135" s="15">
        <v>4</v>
      </c>
    </row>
    <row r="136" spans="1:10" ht="42" customHeight="1" x14ac:dyDescent="0.15">
      <c r="A136" s="10"/>
      <c r="B136" s="11"/>
      <c r="C136" s="11"/>
      <c r="D136" s="19" t="s">
        <v>92</v>
      </c>
      <c r="E136" s="12" t="s">
        <v>19</v>
      </c>
      <c r="F136" s="13">
        <v>2222.9</v>
      </c>
      <c r="G136" s="20"/>
      <c r="H136" s="2"/>
      <c r="I136" s="15">
        <v>127</v>
      </c>
      <c r="J136" s="15">
        <v>4</v>
      </c>
    </row>
    <row r="137" spans="1:10" ht="42" customHeight="1" x14ac:dyDescent="0.15">
      <c r="A137" s="10"/>
      <c r="B137" s="11"/>
      <c r="C137" s="33" t="s">
        <v>93</v>
      </c>
      <c r="D137" s="32"/>
      <c r="E137" s="12" t="s">
        <v>14</v>
      </c>
      <c r="F137" s="13">
        <v>1</v>
      </c>
      <c r="G137" s="14">
        <f>+G138</f>
        <v>0</v>
      </c>
      <c r="H137" s="2"/>
      <c r="I137" s="15">
        <v>128</v>
      </c>
      <c r="J137" s="15">
        <v>3</v>
      </c>
    </row>
    <row r="138" spans="1:10" ht="42" customHeight="1" x14ac:dyDescent="0.15">
      <c r="A138" s="10"/>
      <c r="B138" s="11"/>
      <c r="C138" s="11"/>
      <c r="D138" s="19" t="s">
        <v>94</v>
      </c>
      <c r="E138" s="12" t="s">
        <v>14</v>
      </c>
      <c r="F138" s="13">
        <v>1</v>
      </c>
      <c r="G138" s="14">
        <f>+G139+G140+G141+G142</f>
        <v>0</v>
      </c>
      <c r="H138" s="2"/>
      <c r="I138" s="15">
        <v>129</v>
      </c>
      <c r="J138" s="15">
        <v>4</v>
      </c>
    </row>
    <row r="139" spans="1:10" ht="42" customHeight="1" x14ac:dyDescent="0.15">
      <c r="A139" s="10"/>
      <c r="B139" s="11"/>
      <c r="C139" s="11"/>
      <c r="D139" s="19" t="s">
        <v>95</v>
      </c>
      <c r="E139" s="12" t="s">
        <v>18</v>
      </c>
      <c r="F139" s="13">
        <v>50.1</v>
      </c>
      <c r="G139" s="20"/>
      <c r="H139" s="2"/>
      <c r="I139" s="15">
        <v>130</v>
      </c>
      <c r="J139" s="15">
        <v>4</v>
      </c>
    </row>
    <row r="140" spans="1:10" ht="42" customHeight="1" x14ac:dyDescent="0.15">
      <c r="A140" s="10"/>
      <c r="B140" s="11"/>
      <c r="C140" s="11"/>
      <c r="D140" s="19" t="s">
        <v>96</v>
      </c>
      <c r="E140" s="12" t="s">
        <v>18</v>
      </c>
      <c r="F140" s="13">
        <v>39.4</v>
      </c>
      <c r="G140" s="20"/>
      <c r="H140" s="2"/>
      <c r="I140" s="15">
        <v>131</v>
      </c>
      <c r="J140" s="15">
        <v>4</v>
      </c>
    </row>
    <row r="141" spans="1:10" ht="42" customHeight="1" x14ac:dyDescent="0.15">
      <c r="A141" s="10"/>
      <c r="B141" s="11"/>
      <c r="C141" s="11"/>
      <c r="D141" s="19" t="s">
        <v>97</v>
      </c>
      <c r="E141" s="12" t="s">
        <v>18</v>
      </c>
      <c r="F141" s="13">
        <v>63</v>
      </c>
      <c r="G141" s="20"/>
      <c r="H141" s="2"/>
      <c r="I141" s="15">
        <v>132</v>
      </c>
      <c r="J141" s="15">
        <v>4</v>
      </c>
    </row>
    <row r="142" spans="1:10" ht="42" customHeight="1" x14ac:dyDescent="0.15">
      <c r="A142" s="10"/>
      <c r="B142" s="11"/>
      <c r="C142" s="11"/>
      <c r="D142" s="19" t="s">
        <v>98</v>
      </c>
      <c r="E142" s="12" t="s">
        <v>26</v>
      </c>
      <c r="F142" s="13">
        <v>80</v>
      </c>
      <c r="G142" s="20"/>
      <c r="H142" s="2"/>
      <c r="I142" s="15">
        <v>133</v>
      </c>
      <c r="J142" s="15">
        <v>4</v>
      </c>
    </row>
    <row r="143" spans="1:10" ht="42" customHeight="1" x14ac:dyDescent="0.15">
      <c r="A143" s="30" t="s">
        <v>99</v>
      </c>
      <c r="B143" s="31"/>
      <c r="C143" s="31"/>
      <c r="D143" s="32"/>
      <c r="E143" s="12" t="s">
        <v>14</v>
      </c>
      <c r="F143" s="13">
        <v>1</v>
      </c>
      <c r="G143" s="14">
        <f>+G144+G146</f>
        <v>0</v>
      </c>
      <c r="H143" s="2"/>
      <c r="I143" s="15">
        <v>134</v>
      </c>
      <c r="J143" s="15"/>
    </row>
    <row r="144" spans="1:10" ht="42" customHeight="1" x14ac:dyDescent="0.15">
      <c r="A144" s="30" t="s">
        <v>100</v>
      </c>
      <c r="B144" s="31"/>
      <c r="C144" s="31"/>
      <c r="D144" s="32"/>
      <c r="E144" s="12" t="s">
        <v>14</v>
      </c>
      <c r="F144" s="13">
        <v>1</v>
      </c>
      <c r="G144" s="14">
        <f>+G145</f>
        <v>0</v>
      </c>
      <c r="H144" s="2"/>
      <c r="I144" s="15">
        <v>135</v>
      </c>
      <c r="J144" s="15">
        <v>200</v>
      </c>
    </row>
    <row r="145" spans="1:10" ht="42" customHeight="1" x14ac:dyDescent="0.15">
      <c r="A145" s="30" t="s">
        <v>101</v>
      </c>
      <c r="B145" s="31"/>
      <c r="C145" s="31"/>
      <c r="D145" s="32"/>
      <c r="E145" s="12" t="s">
        <v>14</v>
      </c>
      <c r="F145" s="13">
        <v>1</v>
      </c>
      <c r="G145" s="20"/>
      <c r="H145" s="2"/>
      <c r="I145" s="15">
        <v>136</v>
      </c>
      <c r="J145" s="15"/>
    </row>
    <row r="146" spans="1:10" ht="42" customHeight="1" x14ac:dyDescent="0.15">
      <c r="A146" s="30" t="s">
        <v>102</v>
      </c>
      <c r="B146" s="31"/>
      <c r="C146" s="31"/>
      <c r="D146" s="32"/>
      <c r="E146" s="12" t="s">
        <v>14</v>
      </c>
      <c r="F146" s="13">
        <v>1</v>
      </c>
      <c r="G146" s="20"/>
      <c r="H146" s="2"/>
      <c r="I146" s="15">
        <v>143</v>
      </c>
      <c r="J146" s="15">
        <v>210</v>
      </c>
    </row>
    <row r="147" spans="1:10" ht="42" customHeight="1" x14ac:dyDescent="0.15">
      <c r="A147" s="30" t="s">
        <v>103</v>
      </c>
      <c r="B147" s="31"/>
      <c r="C147" s="31"/>
      <c r="D147" s="32"/>
      <c r="E147" s="12" t="s">
        <v>14</v>
      </c>
      <c r="F147" s="13">
        <v>1</v>
      </c>
      <c r="G147" s="20"/>
      <c r="H147" s="2"/>
      <c r="I147" s="15">
        <v>144</v>
      </c>
      <c r="J147" s="15">
        <v>220</v>
      </c>
    </row>
    <row r="148" spans="1:10" ht="42" customHeight="1" x14ac:dyDescent="0.15">
      <c r="A148" s="30" t="s">
        <v>104</v>
      </c>
      <c r="B148" s="31"/>
      <c r="C148" s="31"/>
      <c r="D148" s="32"/>
      <c r="E148" s="12" t="s">
        <v>14</v>
      </c>
      <c r="F148" s="13">
        <v>1</v>
      </c>
      <c r="G148" s="14">
        <f>+G10+G147</f>
        <v>0</v>
      </c>
      <c r="H148" s="2"/>
      <c r="I148" s="15">
        <v>145</v>
      </c>
      <c r="J148" s="15">
        <v>30</v>
      </c>
    </row>
    <row r="149" spans="1:10" ht="42" customHeight="1" x14ac:dyDescent="0.15">
      <c r="A149" s="27" t="s">
        <v>11</v>
      </c>
      <c r="B149" s="28"/>
      <c r="C149" s="28"/>
      <c r="D149" s="29"/>
      <c r="E149" s="16" t="s">
        <v>12</v>
      </c>
      <c r="F149" s="17" t="s">
        <v>12</v>
      </c>
      <c r="G149" s="18">
        <f>G148</f>
        <v>0</v>
      </c>
      <c r="I149" s="15">
        <v>146</v>
      </c>
      <c r="J149" s="15">
        <v>90</v>
      </c>
    </row>
    <row r="150" spans="1:10" ht="42" customHeight="1" x14ac:dyDescent="0.15"/>
    <row r="151" spans="1:10" ht="42" customHeight="1" x14ac:dyDescent="0.15"/>
  </sheetData>
  <sheetProtection algorithmName="SHA-512" hashValue="C6XJgRIg6OAdz6ON88Aoht6JU95VUa5hSlb4Cq1OE4jpZ0fT9tf+P7dkTnBNLd0naonBWaRsXpffernuRrnLoA==" saltValue="Wx2Si2i/FkYTcQMw2PA5nQ==" spinCount="100000" sheet="1" objects="1" scenarios="1"/>
  <mergeCells count="34">
    <mergeCell ref="C80:D80"/>
    <mergeCell ref="B85:D85"/>
    <mergeCell ref="C86:D86"/>
    <mergeCell ref="A148:D148"/>
    <mergeCell ref="C90:D90"/>
    <mergeCell ref="C134:D134"/>
    <mergeCell ref="C137:D137"/>
    <mergeCell ref="A143:D143"/>
    <mergeCell ref="A144:D144"/>
    <mergeCell ref="A145:D145"/>
    <mergeCell ref="A146:D146"/>
    <mergeCell ref="A147:D147"/>
    <mergeCell ref="A149:D149"/>
    <mergeCell ref="A10:D10"/>
    <mergeCell ref="A11:D11"/>
    <mergeCell ref="A12:D12"/>
    <mergeCell ref="B13:D13"/>
    <mergeCell ref="C14:D14"/>
    <mergeCell ref="B40:D40"/>
    <mergeCell ref="B89:D89"/>
    <mergeCell ref="C41:D41"/>
    <mergeCell ref="B49:D49"/>
    <mergeCell ref="C50:D50"/>
    <mergeCell ref="B54:D54"/>
    <mergeCell ref="C55:D55"/>
    <mergeCell ref="B68:D68"/>
    <mergeCell ref="C69:D69"/>
    <mergeCell ref="B79:D79"/>
    <mergeCell ref="A9:D9"/>
    <mergeCell ref="F3:G3"/>
    <mergeCell ref="F4:G4"/>
    <mergeCell ref="F5:G5"/>
    <mergeCell ref="A7:G7"/>
    <mergeCell ref="B8:G8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ikawa toshimasa</dc:creator>
  <cp:lastModifiedBy>ikawa toshimasa</cp:lastModifiedBy>
  <dcterms:created xsi:type="dcterms:W3CDTF">2024-06-03T01:15:14Z</dcterms:created>
  <dcterms:modified xsi:type="dcterms:W3CDTF">2024-06-03T08:05:25Z</dcterms:modified>
</cp:coreProperties>
</file>